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606"/>
  <workbookPr autoCompressPictures="0"/>
  <mc:AlternateContent xmlns:mc="http://schemas.openxmlformats.org/markup-compatibility/2006">
    <mc:Choice Requires="x15">
      <x15ac:absPath xmlns:x15ac="http://schemas.microsoft.com/office/spreadsheetml/2010/11/ac" url="/Volumes/Communications/Creative/BEOG/TAACCCT Services Grants/Sustainability Toolkit/Worksheets/"/>
    </mc:Choice>
  </mc:AlternateContent>
  <bookViews>
    <workbookView xWindow="0" yWindow="460" windowWidth="21580" windowHeight="19540" activeTab="1"/>
  </bookViews>
  <sheets>
    <sheet name="ROI Worksheet" sheetId="3" r:id="rId1"/>
    <sheet name="ROI Worksheet Example" sheetId="1" r:id="rId2"/>
  </sheet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38" i="3" l="1"/>
  <c r="G27" i="3"/>
  <c r="F22" i="3"/>
  <c r="G28" i="3"/>
  <c r="G29" i="3"/>
  <c r="G31" i="3"/>
  <c r="F34" i="3"/>
  <c r="G39" i="3"/>
  <c r="F35" i="3"/>
  <c r="F36" i="3"/>
  <c r="G24" i="3"/>
  <c r="G26" i="3"/>
  <c r="F12" i="3"/>
  <c r="G12" i="3"/>
  <c r="G16" i="3"/>
  <c r="C13" i="1"/>
  <c r="G19" i="1"/>
  <c r="H21" i="1"/>
  <c r="H23" i="1"/>
  <c r="G9" i="1"/>
  <c r="H9" i="1"/>
  <c r="H13" i="1"/>
  <c r="G33" i="1"/>
  <c r="H25" i="1"/>
  <c r="H26" i="1"/>
  <c r="H27" i="1"/>
  <c r="H29" i="1"/>
  <c r="H37" i="1"/>
  <c r="G32" i="1"/>
  <c r="G34" i="1"/>
  <c r="H38" i="1"/>
</calcChain>
</file>

<file path=xl/sharedStrings.xml><?xml version="1.0" encoding="utf-8"?>
<sst xmlns="http://schemas.openxmlformats.org/spreadsheetml/2006/main" count="66" uniqueCount="43">
  <si>
    <t>Additional Funds needed</t>
  </si>
  <si>
    <t>Salary</t>
  </si>
  <si>
    <t>Total:</t>
  </si>
  <si>
    <t>12 full time Navigator positions</t>
  </si>
  <si>
    <t>(1 currently at Clinton)</t>
  </si>
  <si>
    <t>11 Needed</t>
  </si>
  <si>
    <t>(3 FTE from Part-time ARC staff)</t>
  </si>
  <si>
    <t>8 full time that new money would cover</t>
  </si>
  <si>
    <t>Increased retention to 65%</t>
  </si>
  <si>
    <t>1st year Additional number of students retained(5000 x .05) = 250</t>
  </si>
  <si>
    <t>1st year Additional Tuition Income
(Assuming In-District Rate of $98 per credit hour) (2500x$98)</t>
  </si>
  <si>
    <t>2nd year Additional Tuition Income
(Assuming In-District Rate of $98 per credit hour) (2500x$98)</t>
  </si>
  <si>
    <t>Projected Fall to Fall Retention Increase of 5% per year 
for first two years. 
(current population of 5000 students)
Current Rate 60%</t>
  </si>
  <si>
    <t>2nd year Additional number of students retained (1st yr + 2nd yr
250 + 250 = 500</t>
  </si>
  <si>
    <t>Return on Investment</t>
  </si>
  <si>
    <t>Total Annual Investment
(8 x $42,900)</t>
  </si>
  <si>
    <t>Fringe
% of Salary</t>
  </si>
  <si>
    <t>Average Number of Credit hours per student</t>
  </si>
  <si>
    <t>Total:  Added credit hours per year (avg. 10 per student x 250)</t>
  </si>
  <si>
    <t>Tuition Rate per credit hour</t>
  </si>
  <si>
    <t>Current Enrollment Level</t>
  </si>
  <si>
    <t>Projected Fall to Fall Retention Increase for first two years.</t>
  </si>
  <si>
    <t>Total:  Added credit hours for 2nd year</t>
  </si>
  <si>
    <t>Gain from Investment</t>
  </si>
  <si>
    <t>ROI</t>
  </si>
  <si>
    <t>Total Estimated Additional funds in 2 years. (Return)</t>
  </si>
  <si>
    <t>Cost of Investment (2 yrs)</t>
  </si>
  <si>
    <t>Payback in Years (Cost of Investment/monthly return rate/12)</t>
  </si>
  <si>
    <t xml:space="preserve">Payback in Years: </t>
  </si>
  <si>
    <t>Monthly Return Rate= Return/Months (24 months)</t>
  </si>
  <si>
    <t>Demonstrating a Return on Investment</t>
  </si>
  <si>
    <t>Insert position to be retained</t>
  </si>
  <si>
    <t>The green boxes are to be filled in by you; the yellow boxes contain a formula.</t>
  </si>
  <si>
    <t>Increased retention to __%</t>
  </si>
  <si>
    <t>Projected Fall to Fall Retention Increase of X% per year 
for first two years. 
(current population of 5000 students)
Current Rate 60%</t>
  </si>
  <si>
    <t>1st year Additional number of students retained(eg. 5000 x .05 = 250)</t>
  </si>
  <si>
    <t xml:space="preserve">WORKSHEETS TO ACCOMPANY SUSTAINABILITY TOOLKIT </t>
  </si>
  <si>
    <r>
      <rPr>
        <b/>
        <i/>
        <sz val="12"/>
        <color theme="1"/>
        <rFont val="Arial Bold Italic"/>
      </rPr>
      <t>Simple ROI</t>
    </r>
    <r>
      <rPr>
        <b/>
        <i/>
        <sz val="16"/>
        <color theme="1"/>
        <rFont val="Calibri"/>
        <family val="2"/>
        <scheme val="minor"/>
      </rPr>
      <t xml:space="preserve"> </t>
    </r>
    <r>
      <rPr>
        <i/>
        <sz val="12"/>
        <color theme="1"/>
        <rFont val="Arial Italic"/>
      </rPr>
      <t>= (Gain from Investment – Cost of Investment for two years) / (Cost of Investment for two years)</t>
    </r>
  </si>
  <si>
    <r>
      <rPr>
        <b/>
        <i/>
        <sz val="12"/>
        <color theme="1"/>
        <rFont val="Arial Bold"/>
      </rPr>
      <t>Simple ROI</t>
    </r>
    <r>
      <rPr>
        <b/>
        <i/>
        <sz val="11"/>
        <color theme="1"/>
        <rFont val="Calibri (Body)"/>
      </rPr>
      <t xml:space="preserve"> </t>
    </r>
    <r>
      <rPr>
        <i/>
        <sz val="12"/>
        <color theme="1"/>
        <rFont val="Arial"/>
      </rPr>
      <t>= (Gain from Investment – Cost of Investment for two years) / (Cost of Investment for two years)</t>
    </r>
  </si>
  <si>
    <r>
      <t xml:space="preserve">Demonstrating a Return on Investment: An Example from </t>
    </r>
    <r>
      <rPr>
        <b/>
        <sz val="12"/>
        <color theme="1"/>
        <rFont val="Arial"/>
      </rPr>
      <t>State Fair Community College</t>
    </r>
    <r>
      <rPr>
        <sz val="12"/>
        <color theme="1"/>
        <rFont val="Arial"/>
      </rPr>
      <t xml:space="preserve">, a </t>
    </r>
    <r>
      <rPr>
        <b/>
        <sz val="12"/>
        <color theme="1"/>
        <rFont val="Arial"/>
      </rPr>
      <t>MoWins</t>
    </r>
    <r>
      <rPr>
        <sz val="12"/>
        <color theme="1"/>
        <rFont val="Arial"/>
      </rPr>
      <t xml:space="preserve"> Consoritum Member</t>
    </r>
  </si>
  <si>
    <t>The spreadsheet below includes formulas to assist grantees in demonstrating that there is a return in the form of tuition revenue when the college invests in key staff, such as career and college navigators. See the ROI Worksheet Example in this workbook for references on how to complete it.</t>
  </si>
  <si>
    <r>
      <t xml:space="preserve">NOTE: To make this case, data needs to be collected to determine how much retention is improved though the work of a navigator (or whatever staff you are working to retain). </t>
    </r>
    <r>
      <rPr>
        <sz val="12"/>
        <color theme="1"/>
        <rFont val="Calibri"/>
        <family val="2"/>
        <scheme val="minor"/>
      </rPr>
      <t>Data points other than retention could be used depending on the innovation you are working to sustain. Enrollments and other outcomes could also be used to document a Return on Investment. Determining appropriate data point and collecting data needs to be done prior to completing this table.</t>
    </r>
    <r>
      <rPr>
        <sz val="12"/>
        <color theme="1"/>
        <rFont val="Calibri"/>
        <family val="2"/>
        <scheme val="minor"/>
      </rPr>
      <t xml:space="preserve"> </t>
    </r>
  </si>
  <si>
    <r>
      <rPr>
        <b/>
        <sz val="12"/>
        <color theme="1"/>
        <rFont val="Arial"/>
      </rPr>
      <t>This example can help you complete the ROI Worksheet in this workbook to calculate your own ROI.</t>
    </r>
    <r>
      <rPr>
        <sz val="12"/>
        <color theme="1"/>
        <rFont val="Arial"/>
      </rPr>
      <t xml:space="preserve"> Reference the worksheet below for an example developed by the State Fair Community College, a MoWins Consortium member in Missouri. In this case, they were able to show that the college's investment in the Navigator position resulted in an increase in tuition funds, due to the fact that the navigators led to an increase in student retention and completion.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</si>
</sst>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
    <numFmt numFmtId="165" formatCode="&quot;$&quot;#,##0;[Red]&quot;$&quot;#,##0"/>
    <numFmt numFmtId="166" formatCode="0.000"/>
    <numFmt numFmtId="167" formatCode="&quot;$&quot;#,##0.00"/>
    <numFmt numFmtId="168" formatCode="#,##0.0"/>
    <numFmt numFmtId="169" formatCode="0.0"/>
  </numFmts>
  <fonts count="32"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color theme="1"/>
      <name val="Times New Roman"/>
      <family val="1"/>
    </font>
    <font>
      <sz val="11"/>
      <color theme="1"/>
      <name val="Calibri"/>
      <family val="2"/>
    </font>
    <font>
      <b/>
      <sz val="11"/>
      <color theme="1"/>
      <name val="Calibri"/>
      <family val="2"/>
    </font>
    <font>
      <b/>
      <sz val="16"/>
      <color theme="1"/>
      <name val="Calibri"/>
      <family val="2"/>
    </font>
    <font>
      <i/>
      <sz val="11"/>
      <color theme="1"/>
      <name val="Calibri"/>
      <family val="2"/>
      <scheme val="minor"/>
    </font>
    <font>
      <b/>
      <i/>
      <sz val="16"/>
      <color theme="1"/>
      <name val="Calibri"/>
      <family val="2"/>
      <scheme val="minor"/>
    </font>
    <font>
      <b/>
      <sz val="12"/>
      <color theme="1"/>
      <name val="Calibri"/>
      <family val="2"/>
      <scheme val="minor"/>
    </font>
    <font>
      <b/>
      <sz val="10"/>
      <color rgb="FF023C77"/>
      <name val="Arial"/>
    </font>
    <font>
      <b/>
      <sz val="16"/>
      <color rgb="FF023C78"/>
      <name val="Calibri"/>
      <family val="2"/>
      <scheme val="minor"/>
    </font>
    <font>
      <sz val="8"/>
      <name val="Calibri"/>
      <family val="2"/>
      <scheme val="minor"/>
    </font>
    <font>
      <sz val="10"/>
      <color theme="1"/>
      <name val="Arial"/>
    </font>
    <font>
      <b/>
      <sz val="10"/>
      <color theme="1"/>
      <name val="Arial Bold"/>
    </font>
    <font>
      <b/>
      <sz val="16"/>
      <color theme="1"/>
      <name val="Arial Bold"/>
    </font>
    <font>
      <b/>
      <sz val="14"/>
      <color theme="1"/>
      <name val="Arial Bold"/>
    </font>
    <font>
      <b/>
      <sz val="14"/>
      <color theme="1"/>
      <name val="Arial"/>
    </font>
    <font>
      <b/>
      <sz val="12"/>
      <color theme="1"/>
      <name val="Arial Bold"/>
    </font>
    <font>
      <b/>
      <i/>
      <sz val="11"/>
      <color theme="1"/>
      <name val="Calibri (Body)"/>
    </font>
    <font>
      <i/>
      <sz val="11"/>
      <color theme="1"/>
      <name val="Calibri (Body)"/>
    </font>
    <font>
      <sz val="12"/>
      <color theme="1"/>
      <name val="Arial"/>
    </font>
    <font>
      <i/>
      <sz val="12"/>
      <color theme="1"/>
      <name val="Arial Italic"/>
    </font>
    <font>
      <b/>
      <i/>
      <sz val="12"/>
      <color theme="1"/>
      <name val="Arial Bold Italic"/>
    </font>
    <font>
      <sz val="12"/>
      <color theme="1"/>
      <name val="Calibri"/>
      <family val="2"/>
    </font>
    <font>
      <sz val="12"/>
      <color theme="1"/>
      <name val="Arial Bold"/>
    </font>
    <font>
      <b/>
      <i/>
      <sz val="12"/>
      <color theme="1"/>
      <name val="Arial Bold"/>
    </font>
    <font>
      <i/>
      <sz val="12"/>
      <color theme="1"/>
      <name val="Arial"/>
    </font>
    <font>
      <b/>
      <sz val="12"/>
      <color theme="1"/>
      <name val="Arial"/>
    </font>
    <font>
      <i/>
      <sz val="12"/>
      <color theme="1"/>
      <name val="Calibri"/>
      <scheme val="minor"/>
    </font>
  </fonts>
  <fills count="4">
    <fill>
      <patternFill patternType="none"/>
    </fill>
    <fill>
      <patternFill patternType="gray125"/>
    </fill>
    <fill>
      <patternFill patternType="solid">
        <fgColor rgb="FFC9E8EF"/>
        <bgColor indexed="64"/>
      </patternFill>
    </fill>
    <fill>
      <patternFill patternType="solid">
        <fgColor rgb="FFFBE798"/>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right/>
      <top/>
      <bottom style="medium">
        <color auto="1"/>
      </bottom>
      <diagonal/>
    </border>
    <border>
      <left/>
      <right style="medium">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ck">
        <color auto="1"/>
      </left>
      <right style="thin">
        <color auto="1"/>
      </right>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medium">
        <color auto="1"/>
      </bottom>
      <diagonal/>
    </border>
    <border>
      <left style="thick">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s>
  <cellStyleXfs count="1">
    <xf numFmtId="0" fontId="0" fillId="0" borderId="0"/>
  </cellStyleXfs>
  <cellXfs count="148">
    <xf numFmtId="0" fontId="0" fillId="0" borderId="0" xfId="0"/>
    <xf numFmtId="0" fontId="5" fillId="0" borderId="0" xfId="0" applyFont="1" applyBorder="1" applyAlignment="1">
      <alignment vertical="top"/>
    </xf>
    <xf numFmtId="0" fontId="0" fillId="0" borderId="0" xfId="0" applyAlignment="1">
      <alignment horizontal="center"/>
    </xf>
    <xf numFmtId="0" fontId="5" fillId="0" borderId="0" xfId="0" applyFont="1" applyBorder="1" applyAlignment="1">
      <alignment horizontal="center" vertical="top"/>
    </xf>
    <xf numFmtId="0" fontId="6" fillId="0" borderId="0" xfId="0" applyFont="1" applyBorder="1" applyAlignment="1">
      <alignment vertical="center"/>
    </xf>
    <xf numFmtId="0" fontId="6" fillId="0" borderId="6" xfId="0" applyFont="1" applyBorder="1" applyAlignment="1">
      <alignment vertical="center"/>
    </xf>
    <xf numFmtId="164" fontId="5" fillId="0" borderId="0" xfId="0" applyNumberFormat="1" applyFont="1" applyBorder="1" applyAlignment="1">
      <alignment horizontal="center" vertical="top"/>
    </xf>
    <xf numFmtId="0" fontId="9" fillId="0" borderId="0" xfId="0" applyFont="1"/>
    <xf numFmtId="164" fontId="5" fillId="0" borderId="2" xfId="0" applyNumberFormat="1" applyFont="1" applyBorder="1" applyAlignment="1">
      <alignment horizontal="center" vertical="top"/>
    </xf>
    <xf numFmtId="0" fontId="6" fillId="0" borderId="0" xfId="0" applyFont="1" applyBorder="1" applyAlignment="1">
      <alignment horizontal="left" vertical="center"/>
    </xf>
    <xf numFmtId="0" fontId="6" fillId="0" borderId="0" xfId="0" applyFont="1" applyBorder="1" applyAlignment="1">
      <alignment vertical="center"/>
    </xf>
    <xf numFmtId="0" fontId="9" fillId="0" borderId="0" xfId="0" applyFont="1" applyAlignment="1">
      <alignment wrapText="1"/>
    </xf>
    <xf numFmtId="0" fontId="11" fillId="0" borderId="0" xfId="0" applyFont="1" applyAlignment="1">
      <alignment horizontal="center"/>
    </xf>
    <xf numFmtId="0" fontId="12" fillId="0" borderId="0" xfId="0" applyFont="1"/>
    <xf numFmtId="0" fontId="0" fillId="0" borderId="0" xfId="0" applyAlignment="1">
      <alignment horizontal="center"/>
    </xf>
    <xf numFmtId="0" fontId="0" fillId="0" borderId="0" xfId="0" applyAlignment="1">
      <alignment vertical="center" wrapText="1"/>
    </xf>
    <xf numFmtId="0" fontId="4" fillId="0" borderId="0" xfId="0" applyFont="1" applyAlignment="1">
      <alignment vertical="center"/>
    </xf>
    <xf numFmtId="0" fontId="0" fillId="0" borderId="0" xfId="0" applyBorder="1"/>
    <xf numFmtId="0" fontId="6" fillId="0" borderId="0" xfId="0" applyFont="1" applyBorder="1" applyAlignment="1">
      <alignment vertical="center" wrapText="1"/>
    </xf>
    <xf numFmtId="0" fontId="0" fillId="0" borderId="0" xfId="0" applyAlignment="1">
      <alignment horizontal="left"/>
    </xf>
    <xf numFmtId="0" fontId="8" fillId="0" borderId="0" xfId="0" applyFont="1" applyBorder="1" applyAlignment="1">
      <alignment vertical="center"/>
    </xf>
    <xf numFmtId="0" fontId="6" fillId="0" borderId="7" xfId="0" applyFont="1" applyBorder="1" applyAlignment="1">
      <alignment vertical="center"/>
    </xf>
    <xf numFmtId="0" fontId="15" fillId="0" borderId="0" xfId="0" applyFont="1" applyBorder="1" applyAlignment="1">
      <alignment horizontal="center" vertical="top"/>
    </xf>
    <xf numFmtId="0" fontId="15" fillId="0" borderId="3" xfId="0" applyFont="1" applyBorder="1" applyAlignment="1">
      <alignment horizontal="center" vertical="center"/>
    </xf>
    <xf numFmtId="0" fontId="20" fillId="0" borderId="0" xfId="0" applyFont="1"/>
    <xf numFmtId="0" fontId="17" fillId="0" borderId="0" xfId="0" applyFont="1" applyAlignment="1">
      <alignment horizontal="right"/>
    </xf>
    <xf numFmtId="164" fontId="5" fillId="0" borderId="8" xfId="0" applyNumberFormat="1" applyFont="1" applyBorder="1" applyAlignment="1">
      <alignment horizontal="center" vertical="top"/>
    </xf>
    <xf numFmtId="0" fontId="0" fillId="0" borderId="2" xfId="0" applyBorder="1"/>
    <xf numFmtId="164" fontId="5" fillId="0" borderId="9" xfId="0" applyNumberFormat="1" applyFont="1" applyBorder="1" applyAlignment="1">
      <alignment horizontal="center" vertical="top"/>
    </xf>
    <xf numFmtId="0" fontId="0" fillId="0" borderId="14" xfId="0" applyBorder="1"/>
    <xf numFmtId="0" fontId="0" fillId="0" borderId="15" xfId="0" applyBorder="1"/>
    <xf numFmtId="0" fontId="0" fillId="0" borderId="11" xfId="0" applyBorder="1"/>
    <xf numFmtId="164" fontId="5" fillId="0" borderId="10" xfId="0" applyNumberFormat="1" applyFont="1" applyBorder="1" applyAlignment="1">
      <alignment horizontal="center" vertical="top"/>
    </xf>
    <xf numFmtId="0" fontId="20" fillId="0" borderId="1" xfId="0" applyFont="1" applyBorder="1" applyAlignment="1">
      <alignment vertical="center"/>
    </xf>
    <xf numFmtId="0" fontId="20" fillId="0" borderId="12" xfId="0" applyFont="1" applyBorder="1" applyAlignment="1">
      <alignment vertical="top"/>
    </xf>
    <xf numFmtId="0" fontId="0" fillId="0" borderId="0" xfId="0" applyFill="1" applyBorder="1" applyAlignment="1">
      <alignment horizontal="center"/>
    </xf>
    <xf numFmtId="0" fontId="0" fillId="0" borderId="0" xfId="0" applyFill="1" applyBorder="1"/>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15" fillId="0" borderId="0" xfId="0" applyFont="1" applyFill="1" applyBorder="1" applyAlignment="1">
      <alignment horizontal="center"/>
    </xf>
    <xf numFmtId="164" fontId="15" fillId="0" borderId="0" xfId="0" applyNumberFormat="1" applyFont="1" applyFill="1" applyBorder="1" applyAlignment="1">
      <alignment horizontal="center" vertical="center"/>
    </xf>
    <xf numFmtId="164" fontId="15" fillId="0" borderId="0" xfId="0" applyNumberFormat="1" applyFont="1" applyFill="1" applyBorder="1" applyAlignment="1">
      <alignment horizontal="center" vertical="top"/>
    </xf>
    <xf numFmtId="0" fontId="15" fillId="0" borderId="0" xfId="0" applyFont="1" applyFill="1" applyBorder="1" applyAlignment="1">
      <alignment horizontal="center" vertical="center"/>
    </xf>
    <xf numFmtId="164" fontId="16" fillId="0" borderId="0" xfId="0" applyNumberFormat="1" applyFont="1" applyFill="1" applyBorder="1" applyAlignment="1">
      <alignment horizontal="center" vertical="center"/>
    </xf>
    <xf numFmtId="0" fontId="5" fillId="0" borderId="0" xfId="0" applyFont="1" applyFill="1" applyBorder="1" applyAlignment="1">
      <alignment vertical="top"/>
    </xf>
    <xf numFmtId="164" fontId="5" fillId="0" borderId="0" xfId="0" applyNumberFormat="1" applyFont="1" applyFill="1" applyBorder="1" applyAlignment="1">
      <alignment horizontal="center" vertical="top"/>
    </xf>
    <xf numFmtId="0" fontId="6" fillId="0" borderId="0" xfId="0" applyFont="1" applyFill="1" applyBorder="1" applyAlignment="1">
      <alignment vertical="center"/>
    </xf>
    <xf numFmtId="0" fontId="15" fillId="0" borderId="0" xfId="0" applyFont="1" applyFill="1" applyBorder="1" applyAlignment="1">
      <alignment horizontal="center" vertical="center" wrapText="1"/>
    </xf>
    <xf numFmtId="9" fontId="15" fillId="0" borderId="0" xfId="0" applyNumberFormat="1" applyFont="1" applyFill="1" applyBorder="1" applyAlignment="1">
      <alignment horizontal="center"/>
    </xf>
    <xf numFmtId="0" fontId="15" fillId="0" borderId="0" xfId="0" applyFont="1" applyFill="1" applyBorder="1" applyAlignment="1">
      <alignment horizontal="center" vertical="top"/>
    </xf>
    <xf numFmtId="164" fontId="15" fillId="0" borderId="0" xfId="0" applyNumberFormat="1" applyFont="1" applyFill="1" applyBorder="1" applyAlignment="1">
      <alignment horizontal="center"/>
    </xf>
    <xf numFmtId="165" fontId="15" fillId="0" borderId="0" xfId="0" applyNumberFormat="1" applyFont="1" applyFill="1" applyBorder="1" applyAlignment="1">
      <alignment horizontal="center" vertical="center"/>
    </xf>
    <xf numFmtId="0" fontId="9" fillId="0" borderId="0" xfId="0" applyFont="1" applyFill="1" applyBorder="1" applyAlignment="1">
      <alignment wrapText="1"/>
    </xf>
    <xf numFmtId="0" fontId="15" fillId="0" borderId="0" xfId="0" applyFont="1" applyFill="1" applyBorder="1" applyAlignment="1">
      <alignment horizontal="right"/>
    </xf>
    <xf numFmtId="166" fontId="16" fillId="0" borderId="0" xfId="0" applyNumberFormat="1" applyFont="1" applyFill="1" applyBorder="1" applyAlignment="1">
      <alignment horizontal="center"/>
    </xf>
    <xf numFmtId="0" fontId="11" fillId="0" borderId="0" xfId="0" applyFont="1" applyFill="1" applyBorder="1" applyAlignment="1">
      <alignment horizontal="center"/>
    </xf>
    <xf numFmtId="0" fontId="18" fillId="0" borderId="0" xfId="0" applyFont="1" applyFill="1" applyBorder="1"/>
    <xf numFmtId="167" fontId="16" fillId="0" borderId="0" xfId="0" applyNumberFormat="1" applyFont="1" applyFill="1" applyBorder="1" applyAlignment="1">
      <alignment horizontal="center"/>
    </xf>
    <xf numFmtId="168" fontId="16" fillId="0" borderId="0" xfId="0" applyNumberFormat="1" applyFont="1" applyFill="1" applyBorder="1" applyAlignment="1">
      <alignment horizont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20" fillId="0" borderId="0" xfId="0" applyFont="1" applyFill="1" applyBorder="1" applyAlignment="1"/>
    <xf numFmtId="0" fontId="0" fillId="0" borderId="0" xfId="0" applyFill="1" applyBorder="1" applyAlignment="1"/>
    <xf numFmtId="0" fontId="15" fillId="0" borderId="12" xfId="0" applyFont="1" applyFill="1" applyBorder="1" applyAlignment="1">
      <alignment vertical="center" wrapText="1"/>
    </xf>
    <xf numFmtId="0" fontId="6" fillId="0" borderId="2" xfId="0" applyFont="1" applyBorder="1" applyAlignment="1">
      <alignment vertical="center"/>
    </xf>
    <xf numFmtId="164" fontId="23" fillId="0" borderId="2" xfId="0" applyNumberFormat="1" applyFont="1" applyBorder="1" applyAlignment="1">
      <alignment horizontal="center" vertical="top"/>
    </xf>
    <xf numFmtId="0" fontId="20" fillId="0" borderId="2" xfId="0" applyFont="1" applyBorder="1" applyAlignment="1">
      <alignment horizontal="center" vertical="center"/>
    </xf>
    <xf numFmtId="0" fontId="20" fillId="0" borderId="2" xfId="0" applyFont="1" applyBorder="1" applyAlignment="1">
      <alignment horizontal="center" vertical="center" wrapText="1"/>
    </xf>
    <xf numFmtId="0" fontId="23" fillId="0" borderId="9" xfId="0" applyFont="1" applyBorder="1" applyAlignment="1">
      <alignment horizontal="left" vertical="top"/>
    </xf>
    <xf numFmtId="0" fontId="23" fillId="0" borderId="0" xfId="0" applyFont="1" applyBorder="1" applyAlignment="1">
      <alignment horizontal="left"/>
    </xf>
    <xf numFmtId="0" fontId="23" fillId="0" borderId="0"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0" xfId="0" applyFont="1" applyBorder="1" applyAlignment="1">
      <alignment horizontal="center" vertical="top"/>
    </xf>
    <xf numFmtId="0" fontId="23" fillId="0" borderId="0" xfId="0" applyFont="1" applyAlignment="1">
      <alignment horizontal="center"/>
    </xf>
    <xf numFmtId="0" fontId="23" fillId="0" borderId="3" xfId="0" applyFont="1" applyBorder="1" applyAlignment="1">
      <alignment horizontal="center" vertical="center"/>
    </xf>
    <xf numFmtId="0" fontId="23" fillId="0" borderId="0" xfId="0" applyFont="1"/>
    <xf numFmtId="0" fontId="23" fillId="0" borderId="0" xfId="0" applyFont="1" applyAlignment="1">
      <alignment horizontal="right"/>
    </xf>
    <xf numFmtId="0" fontId="20" fillId="0" borderId="0" xfId="0" applyFont="1" applyAlignment="1">
      <alignment horizontal="center"/>
    </xf>
    <xf numFmtId="0" fontId="23" fillId="2" borderId="3" xfId="0" applyFont="1" applyFill="1" applyBorder="1" applyAlignment="1">
      <alignment horizontal="center" vertical="center"/>
    </xf>
    <xf numFmtId="165" fontId="23" fillId="2" borderId="3" xfId="0" applyNumberFormat="1" applyFont="1" applyFill="1" applyBorder="1" applyAlignment="1">
      <alignment horizontal="center" vertical="center"/>
    </xf>
    <xf numFmtId="164" fontId="23" fillId="2" borderId="5" xfId="0" applyNumberFormat="1" applyFont="1" applyFill="1" applyBorder="1" applyAlignment="1">
      <alignment horizontal="center" vertical="center"/>
    </xf>
    <xf numFmtId="164" fontId="20" fillId="2" borderId="2" xfId="0" applyNumberFormat="1" applyFont="1" applyFill="1" applyBorder="1" applyAlignment="1">
      <alignment horizontal="center" vertical="center"/>
    </xf>
    <xf numFmtId="164" fontId="23" fillId="2" borderId="2" xfId="0" applyNumberFormat="1" applyFont="1" applyFill="1" applyBorder="1" applyAlignment="1">
      <alignment horizontal="center" vertical="center"/>
    </xf>
    <xf numFmtId="0" fontId="23" fillId="2" borderId="2" xfId="0" applyFont="1" applyFill="1" applyBorder="1" applyAlignment="1">
      <alignment horizontal="center"/>
    </xf>
    <xf numFmtId="0" fontId="23" fillId="2" borderId="2" xfId="0" applyFont="1" applyFill="1" applyBorder="1" applyAlignment="1">
      <alignment horizontal="center" vertical="center"/>
    </xf>
    <xf numFmtId="164" fontId="23" fillId="2" borderId="2" xfId="0" applyNumberFormat="1" applyFont="1" applyFill="1" applyBorder="1" applyAlignment="1">
      <alignment horizontal="center"/>
    </xf>
    <xf numFmtId="166" fontId="20" fillId="2" borderId="2" xfId="0" applyNumberFormat="1" applyFont="1" applyFill="1" applyBorder="1" applyAlignment="1">
      <alignment horizontal="center"/>
    </xf>
    <xf numFmtId="167" fontId="20" fillId="2" borderId="2" xfId="0" applyNumberFormat="1" applyFont="1" applyFill="1" applyBorder="1" applyAlignment="1">
      <alignment horizontal="center"/>
    </xf>
    <xf numFmtId="168" fontId="20" fillId="2" borderId="2" xfId="0" applyNumberFormat="1" applyFont="1" applyFill="1" applyBorder="1" applyAlignment="1">
      <alignment horizontal="center"/>
    </xf>
    <xf numFmtId="164" fontId="23" fillId="3" borderId="2" xfId="0" applyNumberFormat="1" applyFont="1" applyFill="1" applyBorder="1" applyAlignment="1">
      <alignment horizontal="center"/>
    </xf>
    <xf numFmtId="0" fontId="23" fillId="3" borderId="8" xfId="0" applyFont="1" applyFill="1" applyBorder="1" applyAlignment="1">
      <alignment horizontal="center"/>
    </xf>
    <xf numFmtId="9" fontId="23" fillId="3" borderId="8" xfId="0" applyNumberFormat="1" applyFont="1" applyFill="1" applyBorder="1" applyAlignment="1">
      <alignment horizontal="center"/>
    </xf>
    <xf numFmtId="0" fontId="23" fillId="3" borderId="13" xfId="0" applyFont="1" applyFill="1" applyBorder="1" applyAlignment="1">
      <alignment horizontal="center" vertical="center"/>
    </xf>
    <xf numFmtId="0" fontId="23" fillId="3" borderId="2" xfId="0" applyFont="1" applyFill="1" applyBorder="1" applyAlignment="1">
      <alignment horizontal="center"/>
    </xf>
    <xf numFmtId="164" fontId="23" fillId="3" borderId="2" xfId="0" applyNumberFormat="1" applyFont="1" applyFill="1" applyBorder="1" applyAlignment="1">
      <alignment horizontal="center" vertical="center"/>
    </xf>
    <xf numFmtId="164" fontId="6" fillId="3" borderId="16" xfId="0" applyNumberFormat="1" applyFont="1" applyFill="1" applyBorder="1" applyAlignment="1">
      <alignment horizontal="center" vertical="center"/>
    </xf>
    <xf numFmtId="0" fontId="0" fillId="3" borderId="8" xfId="0" applyFill="1" applyBorder="1" applyAlignment="1">
      <alignment horizontal="center"/>
    </xf>
    <xf numFmtId="9" fontId="0" fillId="3" borderId="8" xfId="0" applyNumberFormat="1" applyFill="1" applyBorder="1" applyAlignment="1">
      <alignment horizontal="center"/>
    </xf>
    <xf numFmtId="0" fontId="6" fillId="3" borderId="13" xfId="0" applyFont="1" applyFill="1" applyBorder="1" applyAlignment="1">
      <alignment horizontal="center" vertical="center"/>
    </xf>
    <xf numFmtId="164" fontId="0" fillId="3" borderId="2" xfId="0" applyNumberFormat="1" applyFill="1" applyBorder="1" applyAlignment="1">
      <alignment horizontal="center"/>
    </xf>
    <xf numFmtId="164" fontId="23" fillId="2" borderId="16" xfId="0" applyNumberFormat="1" applyFont="1" applyFill="1" applyBorder="1" applyAlignment="1">
      <alignment horizontal="center" vertical="center"/>
    </xf>
    <xf numFmtId="164" fontId="20" fillId="0" borderId="2" xfId="0" applyNumberFormat="1" applyFont="1" applyBorder="1" applyAlignment="1">
      <alignment horizontal="left" vertical="top"/>
    </xf>
    <xf numFmtId="164" fontId="20" fillId="2" borderId="8" xfId="0" applyNumberFormat="1" applyFont="1" applyFill="1" applyBorder="1" applyAlignment="1">
      <alignment horizontal="center" vertical="center"/>
    </xf>
    <xf numFmtId="0" fontId="26" fillId="2" borderId="13" xfId="0" applyFont="1" applyFill="1" applyBorder="1" applyAlignment="1">
      <alignment horizontal="center" vertical="center"/>
    </xf>
    <xf numFmtId="0" fontId="23" fillId="3" borderId="2" xfId="0" applyFont="1" applyFill="1" applyBorder="1" applyAlignment="1">
      <alignment horizontal="center" vertical="center" wrapText="1"/>
    </xf>
    <xf numFmtId="0" fontId="30" fillId="0" borderId="0" xfId="0" applyFont="1" applyAlignment="1">
      <alignment horizontal="right"/>
    </xf>
    <xf numFmtId="169" fontId="30" fillId="2" borderId="2" xfId="0" applyNumberFormat="1" applyFont="1" applyFill="1" applyBorder="1" applyAlignment="1">
      <alignment horizontal="center"/>
    </xf>
    <xf numFmtId="167" fontId="30" fillId="2" borderId="2" xfId="0" applyNumberFormat="1" applyFont="1" applyFill="1" applyBorder="1" applyAlignment="1">
      <alignment horizontal="center"/>
    </xf>
    <xf numFmtId="168" fontId="30" fillId="2" borderId="2" xfId="0" applyNumberFormat="1" applyFont="1" applyFill="1" applyBorder="1" applyAlignment="1">
      <alignment horizontal="center"/>
    </xf>
    <xf numFmtId="0" fontId="23" fillId="0" borderId="0" xfId="0" applyFont="1" applyBorder="1" applyAlignment="1">
      <alignment horizontal="center"/>
    </xf>
    <xf numFmtId="0" fontId="27" fillId="0" borderId="0" xfId="0" applyFont="1" applyFill="1" applyBorder="1" applyAlignment="1">
      <alignment horizontal="left" vertical="center"/>
    </xf>
    <xf numFmtId="0" fontId="22" fillId="0" borderId="0" xfId="0" applyFont="1" applyAlignment="1">
      <alignment horizontal="left" vertical="center" wrapText="1"/>
    </xf>
    <xf numFmtId="0" fontId="9" fillId="0" borderId="0" xfId="0" applyFont="1" applyAlignment="1">
      <alignment horizontal="left" vertical="center" wrapText="1"/>
    </xf>
    <xf numFmtId="0" fontId="23" fillId="0" borderId="20" xfId="0" applyFont="1" applyBorder="1" applyAlignment="1">
      <alignment horizontal="left" vertical="center"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23" fillId="0" borderId="18" xfId="0" applyFont="1" applyBorder="1" applyAlignment="1">
      <alignment horizontal="left" vertical="center" wrapText="1"/>
    </xf>
    <xf numFmtId="0" fontId="23" fillId="0" borderId="2" xfId="0" applyFont="1" applyBorder="1" applyAlignment="1">
      <alignment horizontal="left" vertical="center" wrapText="1"/>
    </xf>
    <xf numFmtId="0" fontId="23" fillId="0" borderId="18" xfId="0" applyFont="1" applyBorder="1" applyAlignment="1">
      <alignment vertical="center"/>
    </xf>
    <xf numFmtId="0" fontId="23" fillId="0" borderId="2" xfId="0" applyFont="1" applyBorder="1" applyAlignment="1">
      <alignment vertical="center"/>
    </xf>
    <xf numFmtId="0" fontId="23" fillId="0" borderId="19" xfId="0" applyFont="1" applyBorder="1" applyAlignment="1">
      <alignment vertical="center" wrapText="1"/>
    </xf>
    <xf numFmtId="0" fontId="23" fillId="0" borderId="4" xfId="0" applyFont="1" applyBorder="1" applyAlignment="1">
      <alignment vertical="center" wrapText="1"/>
    </xf>
    <xf numFmtId="0" fontId="0" fillId="0" borderId="0" xfId="0" applyFill="1" applyBorder="1" applyAlignment="1">
      <alignment horizontal="center"/>
    </xf>
    <xf numFmtId="0" fontId="23" fillId="0" borderId="17" xfId="0" applyFont="1" applyBorder="1" applyAlignment="1">
      <alignment vertical="center" wrapText="1"/>
    </xf>
    <xf numFmtId="0" fontId="23" fillId="0" borderId="2" xfId="0" applyFont="1" applyBorder="1" applyAlignment="1">
      <alignment vertical="center" wrapText="1"/>
    </xf>
    <xf numFmtId="0" fontId="23" fillId="0" borderId="18" xfId="0" applyFont="1" applyBorder="1" applyAlignment="1">
      <alignment horizontal="left" vertical="center"/>
    </xf>
    <xf numFmtId="0" fontId="23" fillId="0" borderId="2" xfId="0" applyFont="1" applyBorder="1" applyAlignment="1">
      <alignment horizontal="left" vertical="center"/>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13" fillId="0" borderId="0" xfId="0" applyFont="1" applyAlignment="1">
      <alignment horizontal="center" vertical="center"/>
    </xf>
    <xf numFmtId="0" fontId="23" fillId="0" borderId="0" xfId="0" applyFont="1" applyAlignment="1">
      <alignment horizontal="center" vertical="center"/>
    </xf>
    <xf numFmtId="0" fontId="30" fillId="0" borderId="0" xfId="0" applyFont="1" applyAlignment="1">
      <alignment horizontal="left" vertical="center" wrapText="1"/>
    </xf>
    <xf numFmtId="0" fontId="6" fillId="0" borderId="0" xfId="0" applyFont="1" applyFill="1" applyBorder="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31" fillId="0" borderId="0" xfId="0" applyFont="1" applyAlignment="1">
      <alignment horizontal="center"/>
    </xf>
    <xf numFmtId="0" fontId="3" fillId="0" borderId="0" xfId="0" applyFont="1" applyAlignment="1">
      <alignment horizontal="center"/>
    </xf>
    <xf numFmtId="0" fontId="23" fillId="0" borderId="7" xfId="0" applyFont="1" applyFill="1" applyBorder="1" applyAlignment="1">
      <alignment horizontal="left" wrapText="1"/>
    </xf>
    <xf numFmtId="0" fontId="23" fillId="0" borderId="8" xfId="0" applyFont="1" applyFill="1" applyBorder="1" applyAlignment="1">
      <alignment horizontal="left" wrapText="1"/>
    </xf>
    <xf numFmtId="0" fontId="9" fillId="0" borderId="0" xfId="0" applyFont="1" applyAlignment="1">
      <alignment horizontal="left" wrapText="1"/>
    </xf>
    <xf numFmtId="0" fontId="13" fillId="0" borderId="0" xfId="0" applyFont="1" applyAlignment="1">
      <alignment horizontal="center"/>
    </xf>
    <xf numFmtId="0" fontId="23" fillId="0" borderId="0" xfId="0" applyFont="1" applyAlignment="1">
      <alignment horizontal="left" vertical="center" wrapText="1"/>
    </xf>
    <xf numFmtId="164" fontId="20" fillId="0" borderId="7" xfId="0" applyNumberFormat="1" applyFont="1" applyBorder="1" applyAlignment="1">
      <alignment horizontal="right" vertical="center" wrapText="1"/>
    </xf>
    <xf numFmtId="164" fontId="20" fillId="0" borderId="8" xfId="0" applyNumberFormat="1" applyFont="1" applyBorder="1" applyAlignment="1">
      <alignment horizontal="right" vertical="center" wrapText="1"/>
    </xf>
    <xf numFmtId="0" fontId="6" fillId="0" borderId="2" xfId="0" applyFont="1" applyBorder="1" applyAlignment="1">
      <alignment horizontal="center" vertical="center"/>
    </xf>
    <xf numFmtId="0" fontId="18" fillId="0" borderId="0" xfId="0" applyFont="1" applyAlignment="1">
      <alignment horizontal="left"/>
    </xf>
    <xf numFmtId="0" fontId="19" fillId="0" borderId="0" xfId="0" applyFont="1" applyBorder="1" applyAlignment="1">
      <alignment horizontal="left" vertical="top"/>
    </xf>
    <xf numFmtId="0" fontId="20" fillId="0" borderId="0" xfId="0" applyFont="1"/>
  </cellXfs>
  <cellStyles count="1">
    <cellStyle name="Normal" xfId="0" builtinId="0"/>
  </cellStyles>
  <dxfs count="0"/>
  <tableStyles count="0" defaultTableStyle="TableStyleMedium2" defaultPivotStyle="PivotStyleLight16"/>
  <colors>
    <mruColors>
      <color rgb="FFC9E8EF"/>
      <color rgb="FFFBE798"/>
      <color rgb="FF84DBED"/>
      <color rgb="FF023C78"/>
      <color rgb="FFF4C432"/>
      <color rgb="FF78C4D5"/>
      <color rgb="FFC592B5"/>
      <color rgb="FFA076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623455</xdr:colOff>
      <xdr:row>0</xdr:row>
      <xdr:rowOff>0</xdr:rowOff>
    </xdr:from>
    <xdr:to>
      <xdr:col>9</xdr:col>
      <xdr:colOff>6696</xdr:colOff>
      <xdr:row>0</xdr:row>
      <xdr:rowOff>1155700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3455" y="0"/>
          <a:ext cx="9462423" cy="11557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5</xdr:col>
      <xdr:colOff>474134</xdr:colOff>
      <xdr:row>13</xdr:row>
      <xdr:rowOff>127002</xdr:rowOff>
    </xdr:from>
    <xdr:to>
      <xdr:col>7</xdr:col>
      <xdr:colOff>262467</xdr:colOff>
      <xdr:row>13</xdr:row>
      <xdr:rowOff>127002</xdr:rowOff>
    </xdr:to>
    <xdr:cxnSp macro="">
      <xdr:nvCxnSpPr>
        <xdr:cNvPr id="3" name="Straight Connector 2"/>
        <xdr:cNvCxnSpPr/>
      </xdr:nvCxnSpPr>
      <xdr:spPr>
        <a:xfrm flipH="1">
          <a:off x="4182534" y="4356102"/>
          <a:ext cx="1985433" cy="0"/>
        </a:xfrm>
        <a:prstGeom prst="line">
          <a:avLst/>
        </a:prstGeom>
        <a:ln w="12700">
          <a:solidFill>
            <a:srgbClr val="023C78"/>
          </a:solidFill>
        </a:ln>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474134</xdr:colOff>
      <xdr:row>12</xdr:row>
      <xdr:rowOff>50801</xdr:rowOff>
    </xdr:from>
    <xdr:to>
      <xdr:col>5</xdr:col>
      <xdr:colOff>474134</xdr:colOff>
      <xdr:row>13</xdr:row>
      <xdr:rowOff>120731</xdr:rowOff>
    </xdr:to>
    <xdr:cxnSp macro="">
      <xdr:nvCxnSpPr>
        <xdr:cNvPr id="4" name="Straight Arrow Connector 3"/>
        <xdr:cNvCxnSpPr/>
      </xdr:nvCxnSpPr>
      <xdr:spPr>
        <a:xfrm flipV="1">
          <a:off x="4182534" y="4089401"/>
          <a:ext cx="0" cy="260430"/>
        </a:xfrm>
        <a:prstGeom prst="straightConnector1">
          <a:avLst/>
        </a:prstGeom>
        <a:ln w="12700">
          <a:solidFill>
            <a:srgbClr val="023C78"/>
          </a:solidFill>
          <a:tailEnd type="triangle"/>
        </a:ln>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266700</xdr:colOff>
      <xdr:row>11</xdr:row>
      <xdr:rowOff>241299</xdr:rowOff>
    </xdr:from>
    <xdr:to>
      <xdr:col>9</xdr:col>
      <xdr:colOff>116192</xdr:colOff>
      <xdr:row>15</xdr:row>
      <xdr:rowOff>76199</xdr:rowOff>
    </xdr:to>
    <xdr:sp macro="" textlink="">
      <xdr:nvSpPr>
        <xdr:cNvPr id="5" name="TextBox 4"/>
        <xdr:cNvSpPr txBox="1"/>
      </xdr:nvSpPr>
      <xdr:spPr>
        <a:xfrm>
          <a:off x="8318500" y="4728632"/>
          <a:ext cx="1796825" cy="859367"/>
        </a:xfrm>
        <a:prstGeom prst="rect">
          <a:avLst/>
        </a:prstGeom>
        <a:solidFill>
          <a:schemeClr val="lt1"/>
        </a:solidFill>
        <a:ln w="9525" cmpd="sng">
          <a:solidFill>
            <a:srgbClr val="023C7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defRPr sz="1000"/>
          </a:pPr>
          <a:r>
            <a:rPr lang="en-US" sz="1200" b="0" i="0" u="none" strike="noStrike" baseline="0">
              <a:solidFill>
                <a:srgbClr val="000000"/>
              </a:solidFill>
              <a:latin typeface="Arial" charset="0"/>
              <a:ea typeface="Arial" charset="0"/>
              <a:cs typeface="Arial" charset="0"/>
            </a:rPr>
            <a:t>Insert the percentage costs for fringe at your institution into the formula in this box.</a:t>
          </a:r>
        </a:p>
        <a:p>
          <a:endParaRPr lang="en-US" sz="1000" b="0" i="0">
            <a:latin typeface="Arial" charset="0"/>
            <a:ea typeface="Arial" charset="0"/>
            <a:cs typeface="Arial" charset="0"/>
          </a:endParaRPr>
        </a:p>
      </xdr:txBody>
    </xdr:sp>
    <xdr:clientData/>
  </xdr:twoCellAnchor>
  <xdr:twoCellAnchor>
    <xdr:from>
      <xdr:col>5</xdr:col>
      <xdr:colOff>890924</xdr:colOff>
      <xdr:row>17</xdr:row>
      <xdr:rowOff>152400</xdr:rowOff>
    </xdr:from>
    <xdr:to>
      <xdr:col>7</xdr:col>
      <xdr:colOff>889000</xdr:colOff>
      <xdr:row>18</xdr:row>
      <xdr:rowOff>601134</xdr:rowOff>
    </xdr:to>
    <xdr:sp macro="" textlink="">
      <xdr:nvSpPr>
        <xdr:cNvPr id="6" name="TextBox 5"/>
        <xdr:cNvSpPr txBox="1"/>
      </xdr:nvSpPr>
      <xdr:spPr>
        <a:xfrm>
          <a:off x="6893791" y="6316133"/>
          <a:ext cx="2047009" cy="702734"/>
        </a:xfrm>
        <a:prstGeom prst="rect">
          <a:avLst/>
        </a:prstGeom>
        <a:solidFill>
          <a:schemeClr val="lt1"/>
        </a:solidFill>
        <a:ln w="9525" cmpd="sng">
          <a:solidFill>
            <a:srgbClr val="023C7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1200" b="0" i="0" u="none" strike="noStrike" baseline="0">
              <a:solidFill>
                <a:srgbClr val="000000"/>
              </a:solidFill>
              <a:latin typeface="Arial" charset="0"/>
              <a:ea typeface="Arial" charset="0"/>
              <a:cs typeface="Arial" charset="0"/>
            </a:rPr>
            <a:t>Indicate here the percent increase in retention that you have documented. </a:t>
          </a:r>
          <a:endParaRPr lang="en-US" sz="1200" b="0" i="0">
            <a:latin typeface="Arial" charset="0"/>
            <a:ea typeface="Arial" charset="0"/>
            <a:cs typeface="Arial" charset="0"/>
          </a:endParaRPr>
        </a:p>
      </xdr:txBody>
    </xdr:sp>
    <xdr:clientData/>
  </xdr:twoCellAnchor>
  <xdr:twoCellAnchor>
    <xdr:from>
      <xdr:col>4</xdr:col>
      <xdr:colOff>2988733</xdr:colOff>
      <xdr:row>18</xdr:row>
      <xdr:rowOff>220133</xdr:rowOff>
    </xdr:from>
    <xdr:to>
      <xdr:col>5</xdr:col>
      <xdr:colOff>882457</xdr:colOff>
      <xdr:row>18</xdr:row>
      <xdr:rowOff>223762</xdr:rowOff>
    </xdr:to>
    <xdr:cxnSp macro="">
      <xdr:nvCxnSpPr>
        <xdr:cNvPr id="7" name="Straight Arrow Connector 6"/>
        <xdr:cNvCxnSpPr/>
      </xdr:nvCxnSpPr>
      <xdr:spPr>
        <a:xfrm flipH="1" flipV="1">
          <a:off x="5977466" y="6637866"/>
          <a:ext cx="907858" cy="3629"/>
        </a:xfrm>
        <a:prstGeom prst="straightConnector1">
          <a:avLst/>
        </a:prstGeom>
        <a:ln w="12700">
          <a:solidFill>
            <a:srgbClr val="023C78"/>
          </a:solidFill>
          <a:tailEnd type="triangle"/>
        </a:ln>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647700</xdr:colOff>
      <xdr:row>1</xdr:row>
      <xdr:rowOff>117082</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553700" cy="134898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J39"/>
  <sheetViews>
    <sheetView view="pageLayout" zoomScale="110" zoomScaleNormal="110" zoomScalePageLayoutView="110" workbookViewId="0">
      <selection activeCell="A4" sqref="A4"/>
    </sheetView>
  </sheetViews>
  <sheetFormatPr baseColWidth="10" defaultColWidth="8.83203125" defaultRowHeight="15" x14ac:dyDescent="0.2"/>
  <cols>
    <col min="1" max="1" width="8.5" customWidth="1"/>
    <col min="2" max="2" width="8.83203125" customWidth="1"/>
    <col min="3" max="3" width="10.5" customWidth="1"/>
    <col min="4" max="4" width="10.83203125" style="14" customWidth="1"/>
    <col min="5" max="5" width="39.5" style="14" customWidth="1"/>
    <col min="6" max="6" width="13.6640625" style="14" customWidth="1"/>
    <col min="7" max="7" width="15" customWidth="1"/>
    <col min="8" max="8" width="16.6640625" customWidth="1"/>
  </cols>
  <sheetData>
    <row r="1" spans="2:10" ht="97" customHeight="1" x14ac:dyDescent="0.2">
      <c r="B1" s="13"/>
    </row>
    <row r="2" spans="2:10" ht="32" customHeight="1" x14ac:dyDescent="0.2">
      <c r="B2" s="129" t="s">
        <v>36</v>
      </c>
      <c r="C2" s="129"/>
      <c r="D2" s="129"/>
      <c r="E2" s="129"/>
      <c r="F2" s="129"/>
      <c r="G2" s="129"/>
      <c r="H2" s="129"/>
      <c r="I2" s="129"/>
    </row>
    <row r="3" spans="2:10" ht="23" customHeight="1" x14ac:dyDescent="0.2">
      <c r="B3" s="130" t="s">
        <v>30</v>
      </c>
      <c r="C3" s="130"/>
      <c r="D3" s="130"/>
      <c r="E3" s="130"/>
      <c r="F3" s="130"/>
      <c r="G3" s="130"/>
      <c r="H3" s="130"/>
      <c r="I3" s="130"/>
    </row>
    <row r="4" spans="2:10" ht="5" customHeight="1" x14ac:dyDescent="0.2">
      <c r="B4" s="16"/>
      <c r="C4" s="16"/>
      <c r="D4" s="16"/>
      <c r="E4" s="16"/>
      <c r="F4" s="16"/>
      <c r="G4" s="16"/>
      <c r="H4" s="16"/>
      <c r="I4" s="16"/>
    </row>
    <row r="5" spans="2:10" ht="59" customHeight="1" x14ac:dyDescent="0.2">
      <c r="B5" s="131" t="s">
        <v>40</v>
      </c>
      <c r="C5" s="131"/>
      <c r="D5" s="131"/>
      <c r="E5" s="131"/>
      <c r="F5" s="131"/>
      <c r="G5" s="131"/>
      <c r="H5" s="131"/>
      <c r="I5" s="131"/>
      <c r="J5" s="15"/>
    </row>
    <row r="6" spans="2:10" ht="5" customHeight="1" x14ac:dyDescent="0.2">
      <c r="B6" s="15"/>
      <c r="C6" s="15"/>
      <c r="D6" s="15"/>
      <c r="E6" s="15"/>
      <c r="F6" s="15"/>
      <c r="G6" s="15"/>
      <c r="H6" s="15"/>
      <c r="I6" s="15"/>
      <c r="J6" s="15"/>
    </row>
    <row r="7" spans="2:10" ht="70" customHeight="1" x14ac:dyDescent="0.2">
      <c r="B7" s="133" t="s">
        <v>41</v>
      </c>
      <c r="C7" s="134"/>
      <c r="D7" s="134"/>
      <c r="E7" s="134"/>
      <c r="F7" s="134"/>
      <c r="G7" s="134"/>
      <c r="H7" s="134"/>
      <c r="I7" s="134"/>
    </row>
    <row r="8" spans="2:10" ht="5" customHeight="1" x14ac:dyDescent="0.2">
      <c r="C8" s="132"/>
      <c r="D8" s="132"/>
      <c r="E8" s="132"/>
      <c r="F8" s="37"/>
      <c r="G8" s="38"/>
      <c r="H8" s="37"/>
      <c r="I8" s="1"/>
      <c r="J8" s="1"/>
    </row>
    <row r="9" spans="2:10" ht="20" customHeight="1" x14ac:dyDescent="0.2">
      <c r="B9" s="135" t="s">
        <v>32</v>
      </c>
      <c r="C9" s="136"/>
      <c r="D9" s="136"/>
      <c r="E9" s="136"/>
      <c r="F9" s="136"/>
      <c r="G9" s="136"/>
      <c r="H9" s="136"/>
      <c r="I9" s="136"/>
      <c r="J9" s="1"/>
    </row>
    <row r="10" spans="2:10" ht="20" customHeight="1" x14ac:dyDescent="0.2">
      <c r="C10" s="33" t="s">
        <v>0</v>
      </c>
      <c r="D10" s="128"/>
      <c r="E10" s="128"/>
      <c r="F10" s="41"/>
      <c r="G10" s="41"/>
      <c r="H10" s="41"/>
      <c r="I10" s="1"/>
      <c r="J10" s="1"/>
    </row>
    <row r="11" spans="2:10" ht="36" customHeight="1" x14ac:dyDescent="0.2">
      <c r="C11" s="5"/>
      <c r="D11" s="27"/>
      <c r="E11" s="66" t="s">
        <v>1</v>
      </c>
      <c r="F11" s="67" t="s">
        <v>16</v>
      </c>
      <c r="G11" s="66" t="s">
        <v>2</v>
      </c>
      <c r="H11" s="41"/>
      <c r="I11" s="1"/>
      <c r="J11" s="1"/>
    </row>
    <row r="12" spans="2:10" ht="33" customHeight="1" x14ac:dyDescent="0.2">
      <c r="C12" s="137" t="s">
        <v>31</v>
      </c>
      <c r="D12" s="138"/>
      <c r="E12" s="95"/>
      <c r="F12" s="100">
        <f>0.3*E12</f>
        <v>0</v>
      </c>
      <c r="G12" s="82">
        <f>+E12+F12</f>
        <v>0</v>
      </c>
      <c r="H12" s="41"/>
      <c r="I12" s="1"/>
      <c r="J12" s="1"/>
    </row>
    <row r="13" spans="2:10" ht="16" customHeight="1" x14ac:dyDescent="0.2">
      <c r="C13" s="21"/>
      <c r="D13" s="8"/>
      <c r="E13" s="31"/>
      <c r="F13" s="8"/>
      <c r="G13" s="26"/>
      <c r="H13" s="43"/>
      <c r="I13" s="1"/>
      <c r="J13" s="1"/>
    </row>
    <row r="14" spans="2:10" ht="16" customHeight="1" x14ac:dyDescent="0.2">
      <c r="C14" s="21"/>
      <c r="D14" s="28"/>
      <c r="E14" s="27"/>
      <c r="F14" s="32"/>
      <c r="G14" s="26"/>
      <c r="H14" s="44"/>
      <c r="I14" s="1"/>
      <c r="J14" s="1"/>
    </row>
    <row r="15" spans="2:10" x14ac:dyDescent="0.2">
      <c r="C15" s="21"/>
      <c r="D15" s="8"/>
      <c r="E15" s="27"/>
      <c r="F15" s="8"/>
      <c r="G15" s="26"/>
      <c r="H15" s="44"/>
      <c r="I15" s="1"/>
      <c r="J15" s="1"/>
    </row>
    <row r="16" spans="2:10" ht="19" customHeight="1" x14ac:dyDescent="0.2">
      <c r="C16" s="21"/>
      <c r="D16" s="29"/>
      <c r="E16" s="101" t="s">
        <v>15</v>
      </c>
      <c r="F16" s="30"/>
      <c r="G16" s="102">
        <f>+G12</f>
        <v>0</v>
      </c>
      <c r="H16" s="46"/>
      <c r="I16" s="10"/>
      <c r="J16" s="10"/>
    </row>
    <row r="17" spans="3:10" ht="21" customHeight="1" x14ac:dyDescent="0.2">
      <c r="C17" s="36"/>
      <c r="D17" s="127"/>
      <c r="E17" s="127"/>
      <c r="F17" s="127"/>
      <c r="G17" s="39"/>
      <c r="H17" s="47"/>
      <c r="I17" s="10"/>
      <c r="J17" s="10"/>
    </row>
    <row r="18" spans="3:10" ht="20" customHeight="1" thickBot="1" x14ac:dyDescent="0.25">
      <c r="C18" s="34" t="s">
        <v>14</v>
      </c>
      <c r="D18" s="63"/>
      <c r="E18" s="63"/>
      <c r="F18" s="60"/>
      <c r="G18" s="48"/>
      <c r="H18" s="47"/>
      <c r="I18" s="10"/>
      <c r="J18" s="10"/>
    </row>
    <row r="19" spans="3:10" ht="62" customHeight="1" x14ac:dyDescent="0.2">
      <c r="C19" s="113" t="s">
        <v>34</v>
      </c>
      <c r="D19" s="114"/>
      <c r="E19" s="115"/>
      <c r="F19" s="60"/>
      <c r="G19" s="42"/>
      <c r="H19" s="49"/>
      <c r="I19" s="1"/>
      <c r="J19" s="1"/>
    </row>
    <row r="20" spans="3:10" ht="30" customHeight="1" x14ac:dyDescent="0.2">
      <c r="C20" s="116" t="s">
        <v>20</v>
      </c>
      <c r="D20" s="117"/>
      <c r="E20" s="117"/>
      <c r="F20" s="96"/>
      <c r="G20" s="42"/>
      <c r="H20" s="49"/>
      <c r="I20" s="1"/>
      <c r="J20" s="1"/>
    </row>
    <row r="21" spans="3:10" ht="54" customHeight="1" x14ac:dyDescent="0.2">
      <c r="C21" s="116" t="s">
        <v>21</v>
      </c>
      <c r="D21" s="117"/>
      <c r="E21" s="117"/>
      <c r="F21" s="97"/>
      <c r="G21" s="104" t="s">
        <v>33</v>
      </c>
      <c r="H21" s="42"/>
      <c r="I21" s="1"/>
      <c r="J21" s="1"/>
    </row>
    <row r="22" spans="3:10" ht="32" customHeight="1" x14ac:dyDescent="0.2">
      <c r="C22" s="116" t="s">
        <v>35</v>
      </c>
      <c r="D22" s="117"/>
      <c r="E22" s="117"/>
      <c r="F22" s="103">
        <f>+F20*F21</f>
        <v>0</v>
      </c>
      <c r="G22" s="22"/>
      <c r="H22" s="42"/>
      <c r="I22" s="1"/>
      <c r="J22" s="1"/>
    </row>
    <row r="23" spans="3:10" ht="32" customHeight="1" x14ac:dyDescent="0.2">
      <c r="C23" s="116" t="s">
        <v>17</v>
      </c>
      <c r="D23" s="117"/>
      <c r="E23" s="117"/>
      <c r="F23" s="98"/>
      <c r="G23" s="22"/>
      <c r="H23" s="51"/>
      <c r="I23" s="9"/>
      <c r="J23" s="9"/>
    </row>
    <row r="24" spans="3:10" ht="32" customHeight="1" x14ac:dyDescent="0.2">
      <c r="C24" s="125" t="s">
        <v>18</v>
      </c>
      <c r="D24" s="126"/>
      <c r="E24" s="126"/>
      <c r="G24" s="78">
        <f>+F23*F22</f>
        <v>0</v>
      </c>
      <c r="H24" s="49"/>
      <c r="I24" s="1"/>
      <c r="J24" s="1"/>
    </row>
    <row r="25" spans="3:10" ht="32" customHeight="1" x14ac:dyDescent="0.2">
      <c r="C25" s="125" t="s">
        <v>19</v>
      </c>
      <c r="D25" s="126"/>
      <c r="E25" s="126"/>
      <c r="F25" s="99"/>
      <c r="G25" s="23"/>
      <c r="H25" s="42"/>
      <c r="I25" s="1"/>
      <c r="J25" s="7"/>
    </row>
    <row r="26" spans="3:10" ht="32" customHeight="1" x14ac:dyDescent="0.2">
      <c r="C26" s="116" t="s">
        <v>10</v>
      </c>
      <c r="D26" s="117"/>
      <c r="E26" s="117"/>
      <c r="F26" s="59"/>
      <c r="G26" s="79">
        <f>+F25*G24</f>
        <v>0</v>
      </c>
      <c r="H26" s="42"/>
      <c r="I26" s="1"/>
      <c r="J26" s="1"/>
    </row>
    <row r="27" spans="3:10" ht="32" customHeight="1" x14ac:dyDescent="0.2">
      <c r="C27" s="123" t="s">
        <v>13</v>
      </c>
      <c r="D27" s="124"/>
      <c r="E27" s="124"/>
      <c r="F27" s="60"/>
      <c r="G27" s="78">
        <f>+F21*2</f>
        <v>0</v>
      </c>
      <c r="H27" s="40"/>
      <c r="I27" s="9"/>
      <c r="J27" s="9"/>
    </row>
    <row r="28" spans="3:10" ht="32" customHeight="1" x14ac:dyDescent="0.2">
      <c r="C28" s="118" t="s">
        <v>22</v>
      </c>
      <c r="D28" s="119"/>
      <c r="E28" s="119"/>
      <c r="F28" s="35"/>
      <c r="G28" s="78">
        <f>+G27*F22</f>
        <v>0</v>
      </c>
      <c r="H28" s="45"/>
    </row>
    <row r="29" spans="3:10" ht="32" customHeight="1" thickBot="1" x14ac:dyDescent="0.25">
      <c r="C29" s="120" t="s">
        <v>11</v>
      </c>
      <c r="D29" s="121"/>
      <c r="E29" s="121"/>
      <c r="F29" s="61"/>
      <c r="G29" s="80">
        <f>+G28*F24</f>
        <v>0</v>
      </c>
      <c r="H29" s="43"/>
    </row>
    <row r="30" spans="3:10" ht="24" customHeight="1" x14ac:dyDescent="0.2">
      <c r="C30" s="122"/>
      <c r="D30" s="122"/>
      <c r="E30" s="122"/>
      <c r="F30" s="35"/>
      <c r="G30" s="6"/>
      <c r="H30" s="36"/>
    </row>
    <row r="31" spans="3:10" ht="23" customHeight="1" x14ac:dyDescent="0.2">
      <c r="C31" s="110" t="s">
        <v>25</v>
      </c>
      <c r="D31" s="110"/>
      <c r="E31" s="110"/>
      <c r="F31" s="62"/>
      <c r="G31" s="81">
        <f>+G29+G25</f>
        <v>0</v>
      </c>
      <c r="H31" s="36"/>
    </row>
    <row r="32" spans="3:10" ht="20" customHeight="1" x14ac:dyDescent="0.2">
      <c r="C32" s="52"/>
      <c r="D32" s="35"/>
      <c r="E32" s="35"/>
      <c r="F32" s="53"/>
      <c r="G32" s="50"/>
      <c r="H32" s="36"/>
    </row>
    <row r="33" spans="3:8" ht="35" customHeight="1" x14ac:dyDescent="0.2">
      <c r="C33" s="111" t="s">
        <v>38</v>
      </c>
      <c r="D33" s="112"/>
      <c r="E33" s="112"/>
      <c r="F33" s="53"/>
      <c r="G33" s="50"/>
      <c r="H33" s="36"/>
    </row>
    <row r="34" spans="3:8" ht="16" customHeight="1" x14ac:dyDescent="0.2">
      <c r="C34" s="36"/>
      <c r="D34" s="35"/>
      <c r="E34" s="76" t="s">
        <v>23</v>
      </c>
      <c r="F34" s="85">
        <f>+G31</f>
        <v>0</v>
      </c>
      <c r="G34" s="54"/>
      <c r="H34" s="36"/>
    </row>
    <row r="35" spans="3:8" ht="16" x14ac:dyDescent="0.2">
      <c r="C35" s="36"/>
      <c r="D35" s="55"/>
      <c r="E35" s="76" t="s">
        <v>26</v>
      </c>
      <c r="F35" s="85">
        <f>+G15*2</f>
        <v>0</v>
      </c>
      <c r="G35" s="36"/>
      <c r="H35" s="36"/>
    </row>
    <row r="36" spans="3:8" ht="17.25" customHeight="1" x14ac:dyDescent="0.2">
      <c r="C36" s="36"/>
      <c r="D36" s="56"/>
      <c r="E36" s="105" t="s">
        <v>24</v>
      </c>
      <c r="F36" s="106" t="e">
        <f>+(F34-F35)/F35</f>
        <v>#DIV/0!</v>
      </c>
      <c r="G36" s="36"/>
      <c r="H36" s="36"/>
    </row>
    <row r="37" spans="3:8" ht="17" customHeight="1" x14ac:dyDescent="0.2">
      <c r="C37" s="24" t="s">
        <v>28</v>
      </c>
      <c r="D37" s="35"/>
      <c r="E37" s="35"/>
      <c r="F37" s="35"/>
      <c r="G37" s="53"/>
      <c r="H37" s="57"/>
    </row>
    <row r="38" spans="3:8" ht="20" customHeight="1" x14ac:dyDescent="0.2">
      <c r="C38" s="36"/>
      <c r="D38" s="35"/>
      <c r="E38" s="76" t="s">
        <v>29</v>
      </c>
      <c r="F38" s="35"/>
      <c r="G38" s="107">
        <f>+G30/24</f>
        <v>0</v>
      </c>
      <c r="H38" s="58"/>
    </row>
    <row r="39" spans="3:8" ht="16" x14ac:dyDescent="0.2">
      <c r="E39" s="76" t="s">
        <v>27</v>
      </c>
      <c r="G39" s="108" t="e">
        <f>+F34/G38/12</f>
        <v>#DIV/0!</v>
      </c>
    </row>
  </sheetData>
  <mergeCells count="23">
    <mergeCell ref="D17:F17"/>
    <mergeCell ref="D10:E10"/>
    <mergeCell ref="B2:I2"/>
    <mergeCell ref="B3:I3"/>
    <mergeCell ref="B5:I5"/>
    <mergeCell ref="C8:E8"/>
    <mergeCell ref="B7:I7"/>
    <mergeCell ref="B9:I9"/>
    <mergeCell ref="C12:D12"/>
    <mergeCell ref="C31:E31"/>
    <mergeCell ref="C33:E33"/>
    <mergeCell ref="C19:E19"/>
    <mergeCell ref="C20:E20"/>
    <mergeCell ref="C28:E28"/>
    <mergeCell ref="C29:E29"/>
    <mergeCell ref="C30:E30"/>
    <mergeCell ref="C26:E26"/>
    <mergeCell ref="C27:E27"/>
    <mergeCell ref="C21:E21"/>
    <mergeCell ref="C22:E22"/>
    <mergeCell ref="C23:E23"/>
    <mergeCell ref="C24:E24"/>
    <mergeCell ref="C25:E25"/>
  </mergeCells>
  <phoneticPr fontId="14" type="noConversion"/>
  <pageMargins left="0.7" right="0.7" top="0.75" bottom="0.75" header="0.3" footer="0.3"/>
  <pageSetup scale="60" fitToHeight="0" orientation="portrait" horizontalDpi="4294967294" verticalDpi="4294967294"/>
  <drawing r:id="rId1"/>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J38"/>
  <sheetViews>
    <sheetView tabSelected="1" view="pageLayout" zoomScaleNormal="110" zoomScalePageLayoutView="110" workbookViewId="0">
      <selection activeCell="A10" sqref="A10"/>
    </sheetView>
  </sheetViews>
  <sheetFormatPr baseColWidth="10" defaultColWidth="8.83203125" defaultRowHeight="15" x14ac:dyDescent="0.2"/>
  <cols>
    <col min="2" max="2" width="8.83203125" customWidth="1"/>
    <col min="3" max="3" width="16.83203125" customWidth="1"/>
    <col min="4" max="4" width="3.6640625" style="2" customWidth="1"/>
    <col min="5" max="5" width="39.5" style="2" customWidth="1"/>
    <col min="6" max="6" width="13.6640625" style="2" customWidth="1"/>
    <col min="7" max="7" width="13.1640625" customWidth="1"/>
    <col min="8" max="8" width="16.6640625" customWidth="1"/>
  </cols>
  <sheetData>
    <row r="1" spans="2:10" ht="97" customHeight="1" x14ac:dyDescent="0.2">
      <c r="B1" s="13"/>
    </row>
    <row r="2" spans="2:10" ht="38" customHeight="1" x14ac:dyDescent="0.25">
      <c r="B2" s="140" t="s">
        <v>36</v>
      </c>
      <c r="C2" s="140"/>
      <c r="D2" s="140"/>
      <c r="E2" s="140"/>
      <c r="F2" s="140"/>
      <c r="G2" s="140"/>
      <c r="H2" s="140"/>
      <c r="I2" s="140"/>
    </row>
    <row r="3" spans="2:10" ht="23" customHeight="1" x14ac:dyDescent="0.2">
      <c r="B3" s="130" t="s">
        <v>39</v>
      </c>
      <c r="C3" s="130"/>
      <c r="D3" s="130"/>
      <c r="E3" s="130"/>
      <c r="F3" s="130"/>
      <c r="G3" s="130"/>
      <c r="H3" s="130"/>
      <c r="I3" s="130"/>
    </row>
    <row r="4" spans="2:10" ht="15" customHeight="1" x14ac:dyDescent="0.2">
      <c r="B4" s="16"/>
      <c r="C4" s="16"/>
      <c r="D4" s="16"/>
      <c r="E4" s="16"/>
      <c r="F4" s="16"/>
      <c r="G4" s="16"/>
      <c r="H4" s="16"/>
      <c r="I4" s="16"/>
    </row>
    <row r="5" spans="2:10" ht="80" customHeight="1" x14ac:dyDescent="0.2">
      <c r="B5" s="141" t="s">
        <v>42</v>
      </c>
      <c r="C5" s="141"/>
      <c r="D5" s="141"/>
      <c r="E5" s="141"/>
      <c r="F5" s="141"/>
      <c r="G5" s="141"/>
      <c r="H5" s="141"/>
      <c r="I5" s="141"/>
      <c r="J5" s="15"/>
    </row>
    <row r="6" spans="2:10" ht="17" customHeight="1" x14ac:dyDescent="0.2">
      <c r="B6" s="15"/>
      <c r="C6" s="15"/>
      <c r="D6" s="15"/>
      <c r="E6" s="15"/>
      <c r="F6" s="15"/>
      <c r="G6" s="15"/>
      <c r="H6" s="15"/>
      <c r="I6" s="15"/>
      <c r="J6" s="15"/>
    </row>
    <row r="7" spans="2:10" ht="21" x14ac:dyDescent="0.2">
      <c r="C7" s="20"/>
      <c r="D7" s="145" t="s">
        <v>0</v>
      </c>
      <c r="E7" s="145"/>
    </row>
    <row r="8" spans="2:10" ht="32" x14ac:dyDescent="0.2">
      <c r="C8" s="64"/>
      <c r="D8" s="144"/>
      <c r="E8" s="144"/>
      <c r="F8" s="66" t="s">
        <v>1</v>
      </c>
      <c r="G8" s="67" t="s">
        <v>16</v>
      </c>
      <c r="H8" s="66" t="s">
        <v>2</v>
      </c>
      <c r="I8" s="1"/>
      <c r="J8" s="1"/>
    </row>
    <row r="9" spans="2:10" ht="20" customHeight="1" x14ac:dyDescent="0.2">
      <c r="C9" s="93">
        <v>12</v>
      </c>
      <c r="D9" s="126" t="s">
        <v>3</v>
      </c>
      <c r="E9" s="126"/>
      <c r="F9" s="94">
        <v>33000</v>
      </c>
      <c r="G9" s="82">
        <f>0.3*F9</f>
        <v>9900</v>
      </c>
      <c r="H9" s="82">
        <f>+F9+G9</f>
        <v>42900</v>
      </c>
      <c r="I9" s="1"/>
      <c r="J9" s="1"/>
    </row>
    <row r="10" spans="2:10" ht="20" customHeight="1" x14ac:dyDescent="0.2">
      <c r="C10" s="93">
        <v>-1</v>
      </c>
      <c r="D10" s="126" t="s">
        <v>4</v>
      </c>
      <c r="E10" s="126"/>
      <c r="F10" s="65"/>
      <c r="G10" s="65"/>
      <c r="H10" s="65"/>
      <c r="I10" s="1"/>
      <c r="J10" s="1"/>
    </row>
    <row r="11" spans="2:10" ht="20" customHeight="1" x14ac:dyDescent="0.2">
      <c r="C11" s="83">
        <v>11</v>
      </c>
      <c r="D11" s="126" t="s">
        <v>5</v>
      </c>
      <c r="E11" s="126"/>
      <c r="F11" s="65"/>
      <c r="G11" s="65"/>
      <c r="H11" s="65"/>
      <c r="I11" s="1"/>
      <c r="J11" s="1"/>
    </row>
    <row r="12" spans="2:10" ht="20" customHeight="1" x14ac:dyDescent="0.2">
      <c r="C12" s="93">
        <v>-3</v>
      </c>
      <c r="D12" s="126" t="s">
        <v>6</v>
      </c>
      <c r="E12" s="126"/>
      <c r="F12" s="65"/>
      <c r="G12" s="65"/>
      <c r="H12" s="65"/>
      <c r="I12" s="1"/>
      <c r="J12" s="1"/>
    </row>
    <row r="13" spans="2:10" ht="35.25" customHeight="1" x14ac:dyDescent="0.2">
      <c r="C13" s="84">
        <f>+C9+C10+C12</f>
        <v>8</v>
      </c>
      <c r="D13" s="126" t="s">
        <v>7</v>
      </c>
      <c r="E13" s="126"/>
      <c r="F13" s="142" t="s">
        <v>15</v>
      </c>
      <c r="G13" s="143"/>
      <c r="H13" s="81">
        <f>+C13*H9</f>
        <v>343200</v>
      </c>
      <c r="I13" s="1"/>
      <c r="J13" s="1"/>
    </row>
    <row r="14" spans="2:10" ht="19" customHeight="1" x14ac:dyDescent="0.2">
      <c r="C14" s="1"/>
      <c r="D14" s="6"/>
      <c r="E14" s="6"/>
      <c r="F14" s="6"/>
      <c r="G14" s="1"/>
      <c r="H14" s="1"/>
      <c r="I14" s="1"/>
      <c r="J14" s="1"/>
    </row>
    <row r="15" spans="2:10" ht="18" x14ac:dyDescent="0.2">
      <c r="D15" s="146" t="s">
        <v>14</v>
      </c>
      <c r="E15" s="146"/>
      <c r="F15" s="3"/>
      <c r="G15" s="1"/>
      <c r="H15" s="1"/>
      <c r="I15" s="1"/>
      <c r="J15" s="1"/>
    </row>
    <row r="16" spans="2:10" ht="68.25" customHeight="1" x14ac:dyDescent="0.2">
      <c r="D16" s="117" t="s">
        <v>12</v>
      </c>
      <c r="E16" s="117"/>
      <c r="F16" s="117"/>
      <c r="G16" s="4"/>
      <c r="H16" s="10"/>
      <c r="I16" s="10"/>
      <c r="J16" s="10"/>
    </row>
    <row r="17" spans="3:10" ht="32" customHeight="1" x14ac:dyDescent="0.2">
      <c r="C17" s="17"/>
      <c r="D17" s="117" t="s">
        <v>20</v>
      </c>
      <c r="E17" s="117"/>
      <c r="F17" s="117"/>
      <c r="G17" s="90">
        <v>5000</v>
      </c>
      <c r="H17" s="70"/>
      <c r="I17" s="10"/>
      <c r="J17" s="10"/>
    </row>
    <row r="18" spans="3:10" ht="32" customHeight="1" x14ac:dyDescent="0.2">
      <c r="C18" s="17"/>
      <c r="D18" s="117" t="s">
        <v>21</v>
      </c>
      <c r="E18" s="117"/>
      <c r="F18" s="117"/>
      <c r="G18" s="91">
        <v>0.05</v>
      </c>
      <c r="H18" s="71" t="s">
        <v>8</v>
      </c>
      <c r="I18" s="10"/>
      <c r="J18" s="10"/>
    </row>
    <row r="19" spans="3:10" ht="32" customHeight="1" x14ac:dyDescent="0.2">
      <c r="C19" s="18"/>
      <c r="D19" s="117" t="s">
        <v>9</v>
      </c>
      <c r="E19" s="117"/>
      <c r="F19" s="117"/>
      <c r="G19" s="92">
        <f>+G17*G18</f>
        <v>250</v>
      </c>
      <c r="H19" s="72"/>
      <c r="I19" s="1"/>
      <c r="J19" s="1"/>
    </row>
    <row r="20" spans="3:10" ht="32" customHeight="1" x14ac:dyDescent="0.2">
      <c r="C20" s="17"/>
      <c r="D20" s="117" t="s">
        <v>17</v>
      </c>
      <c r="E20" s="117"/>
      <c r="F20" s="117"/>
      <c r="G20" s="92">
        <v>10</v>
      </c>
      <c r="H20" s="72"/>
      <c r="I20" s="1"/>
      <c r="J20" s="1"/>
    </row>
    <row r="21" spans="3:10" ht="32" customHeight="1" x14ac:dyDescent="0.2">
      <c r="C21" s="10"/>
      <c r="D21" s="126" t="s">
        <v>18</v>
      </c>
      <c r="E21" s="126"/>
      <c r="F21" s="126"/>
      <c r="G21" s="73"/>
      <c r="H21" s="78">
        <f>+G20*G19</f>
        <v>2500</v>
      </c>
      <c r="I21" s="1"/>
      <c r="J21" s="1"/>
    </row>
    <row r="22" spans="3:10" ht="32" customHeight="1" x14ac:dyDescent="0.2">
      <c r="C22" s="17"/>
      <c r="D22" s="126" t="s">
        <v>19</v>
      </c>
      <c r="E22" s="126"/>
      <c r="F22" s="126"/>
      <c r="G22" s="89">
        <v>98</v>
      </c>
      <c r="H22" s="74"/>
      <c r="I22" s="1"/>
      <c r="J22" s="1"/>
    </row>
    <row r="23" spans="3:10" ht="32" customHeight="1" x14ac:dyDescent="0.2">
      <c r="C23" s="18"/>
      <c r="D23" s="117" t="s">
        <v>10</v>
      </c>
      <c r="E23" s="117"/>
      <c r="F23" s="117"/>
      <c r="G23" s="75"/>
      <c r="H23" s="79">
        <f>+G22*H21</f>
        <v>245000</v>
      </c>
      <c r="I23" s="9"/>
      <c r="J23" s="9"/>
    </row>
    <row r="24" spans="3:10" ht="16" x14ac:dyDescent="0.2">
      <c r="C24" s="1"/>
      <c r="D24" s="68"/>
      <c r="E24" s="69"/>
      <c r="F24" s="109"/>
      <c r="G24" s="75"/>
      <c r="H24" s="72"/>
      <c r="I24" s="1"/>
      <c r="J24" s="1"/>
    </row>
    <row r="25" spans="3:10" ht="32" customHeight="1" x14ac:dyDescent="0.2">
      <c r="C25" s="18"/>
      <c r="D25" s="117" t="s">
        <v>13</v>
      </c>
      <c r="E25" s="117"/>
      <c r="F25" s="117"/>
      <c r="G25" s="75"/>
      <c r="H25" s="78">
        <f>+G19*2</f>
        <v>500</v>
      </c>
      <c r="I25" s="1"/>
      <c r="J25" s="7"/>
    </row>
    <row r="26" spans="3:10" ht="32" customHeight="1" x14ac:dyDescent="0.2">
      <c r="C26" s="17"/>
      <c r="D26" s="126" t="s">
        <v>22</v>
      </c>
      <c r="E26" s="126"/>
      <c r="F26" s="126"/>
      <c r="G26" s="75"/>
      <c r="H26" s="78">
        <f>+H25*G20</f>
        <v>5000</v>
      </c>
      <c r="I26" s="1"/>
      <c r="J26" s="1"/>
    </row>
    <row r="27" spans="3:10" ht="32" customHeight="1" thickBot="1" x14ac:dyDescent="0.25">
      <c r="C27" s="17"/>
      <c r="D27" s="117" t="s">
        <v>11</v>
      </c>
      <c r="E27" s="117"/>
      <c r="F27" s="117"/>
      <c r="G27" s="75"/>
      <c r="H27" s="80">
        <f>+H26*G22</f>
        <v>490000</v>
      </c>
      <c r="I27" s="9"/>
      <c r="J27" s="9"/>
    </row>
    <row r="28" spans="3:10" x14ac:dyDescent="0.2">
      <c r="D28" s="19"/>
      <c r="E28" s="19"/>
      <c r="H28" s="6"/>
    </row>
    <row r="29" spans="3:10" ht="16" x14ac:dyDescent="0.2">
      <c r="D29" s="147" t="s">
        <v>25</v>
      </c>
      <c r="E29" s="147"/>
      <c r="F29" s="147"/>
      <c r="H29" s="81">
        <f>+H27+H23</f>
        <v>735000</v>
      </c>
    </row>
    <row r="30" spans="3:10" x14ac:dyDescent="0.2">
      <c r="E30" s="3"/>
    </row>
    <row r="31" spans="3:10" ht="34.5" customHeight="1" x14ac:dyDescent="0.2">
      <c r="D31" s="139" t="s">
        <v>37</v>
      </c>
      <c r="E31" s="139"/>
      <c r="F31" s="139"/>
    </row>
    <row r="32" spans="3:10" ht="20" customHeight="1" x14ac:dyDescent="0.2">
      <c r="C32" s="11"/>
      <c r="F32" s="76" t="s">
        <v>23</v>
      </c>
      <c r="G32" s="85">
        <f>+H29</f>
        <v>735000</v>
      </c>
    </row>
    <row r="33" spans="3:8" ht="20" customHeight="1" x14ac:dyDescent="0.2">
      <c r="C33" s="11"/>
      <c r="F33" s="76" t="s">
        <v>26</v>
      </c>
      <c r="G33" s="85">
        <f>+H13*2</f>
        <v>686400</v>
      </c>
    </row>
    <row r="34" spans="3:8" ht="20" customHeight="1" x14ac:dyDescent="0.2">
      <c r="F34" s="77" t="s">
        <v>24</v>
      </c>
      <c r="G34" s="86">
        <f>+(G32-G33)/G33</f>
        <v>7.0804195804195807E-2</v>
      </c>
    </row>
    <row r="35" spans="3:8" ht="13" customHeight="1" x14ac:dyDescent="0.2">
      <c r="D35" s="12"/>
    </row>
    <row r="36" spans="3:8" ht="17.25" customHeight="1" x14ac:dyDescent="0.2">
      <c r="D36" s="24" t="s">
        <v>28</v>
      </c>
      <c r="E36" s="25"/>
    </row>
    <row r="37" spans="3:8" ht="20" customHeight="1" x14ac:dyDescent="0.2">
      <c r="G37" s="76" t="s">
        <v>29</v>
      </c>
      <c r="H37" s="87">
        <f>+H29/24</f>
        <v>30625</v>
      </c>
    </row>
    <row r="38" spans="3:8" ht="20" customHeight="1" x14ac:dyDescent="0.2">
      <c r="G38" s="76" t="s">
        <v>27</v>
      </c>
      <c r="H38" s="88">
        <f>+G33/H37/12</f>
        <v>1.8677551020408163</v>
      </c>
    </row>
  </sheetData>
  <mergeCells count="25">
    <mergeCell ref="D25:F25"/>
    <mergeCell ref="D27:F27"/>
    <mergeCell ref="D26:F26"/>
    <mergeCell ref="D29:F29"/>
    <mergeCell ref="D16:F16"/>
    <mergeCell ref="D17:F17"/>
    <mergeCell ref="D18:F18"/>
    <mergeCell ref="D19:F19"/>
    <mergeCell ref="D23:F23"/>
    <mergeCell ref="D31:F31"/>
    <mergeCell ref="B2:I2"/>
    <mergeCell ref="B5:I5"/>
    <mergeCell ref="B3:I3"/>
    <mergeCell ref="F13:G13"/>
    <mergeCell ref="D8:E8"/>
    <mergeCell ref="D7:E7"/>
    <mergeCell ref="D9:E9"/>
    <mergeCell ref="D10:E10"/>
    <mergeCell ref="D11:E11"/>
    <mergeCell ref="D20:F20"/>
    <mergeCell ref="D21:F21"/>
    <mergeCell ref="D22:F22"/>
    <mergeCell ref="D12:E12"/>
    <mergeCell ref="D13:E13"/>
    <mergeCell ref="D15:E15"/>
  </mergeCells>
  <phoneticPr fontId="14" type="noConversion"/>
  <pageMargins left="0.7" right="0.7" top="0.75" bottom="0.75" header="0.3" footer="0.3"/>
  <pageSetup scale="61" fitToHeight="0" orientation="portrait" horizontalDpi="4294967294" verticalDpi="4294967294"/>
  <drawing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ROI Worksheet</vt:lpstr>
      <vt:lpstr>ROI Worksheet Example</vt:lpstr>
    </vt:vector>
  </TitlesOfParts>
  <Manager>Mark Kelchner</Manager>
  <Company>State Fair Community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Kelchner, Mark</dc:creator>
  <cp:lastModifiedBy>Microsoft Office User</cp:lastModifiedBy>
  <cp:lastPrinted>2016-07-22T15:13:27Z</cp:lastPrinted>
  <dcterms:created xsi:type="dcterms:W3CDTF">2014-02-07T19:32:48Z</dcterms:created>
  <dcterms:modified xsi:type="dcterms:W3CDTF">2016-07-26T20:40:34Z</dcterms:modified>
</cp:coreProperties>
</file>