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GraceMcCall\Desktop\Webinars\Webinar Reports\2020\January\01092020\TAA Financial\Final Info\"/>
    </mc:Choice>
  </mc:AlternateContent>
  <xr:revisionPtr revIDLastSave="0" documentId="8_{D4C02EEA-05B4-4730-9FE0-2EA669BA79E4}" xr6:coauthVersionLast="45" xr6:coauthVersionMax="45" xr10:uidLastSave="{00000000-0000-0000-0000-000000000000}"/>
  <bookViews>
    <workbookView xWindow="1116" yWindow="1116" windowWidth="17280" windowHeight="8964" tabRatio="837" xr2:uid="{00000000-000D-0000-FFFF-FFFF00000000}"/>
  </bookViews>
  <sheets>
    <sheet name="Enter 9130 Data" sheetId="2" r:id="rId1"/>
    <sheet name="ONET VALID" sheetId="5" state="hidden" r:id="rId2"/>
    <sheet name="NAICS Valid" sheetId="4" state="hidden" r:id="rId3"/>
    <sheet name="GPRA targets ref list" sheetId="20" state="hidden" r:id="rId4"/>
    <sheet name="Descriptions" sheetId="26" r:id="rId5"/>
  </sheets>
  <definedNames>
    <definedName name="A_RTAA_Exp_QTR">#REF!</definedName>
    <definedName name="A_RTAA_EXP_QTR_PAYMENT_GREATER_0">#REF!</definedName>
    <definedName name="A_RTAA_EXP_Total">#REF!</definedName>
    <definedName name="A_RTAA_PAY_QTR">#REF!</definedName>
    <definedName name="ADVERSELY_AFFECTED_WORK">#REF!</definedName>
    <definedName name="After_Income_Q1">#REF!</definedName>
    <definedName name="After_Income_Q2">#REF!</definedName>
    <definedName name="After_Income_Q3">#REF!</definedName>
    <definedName name="After_Income_Q4">#REF!</definedName>
    <definedName name="AGENT_LIABLE_BOTH">#REF!</definedName>
    <definedName name="AMT_PAID_QTR_COMPL_TRA">#REF!</definedName>
    <definedName name="AMT_PAID_QTR_REMED">#REF!</definedName>
    <definedName name="AMT_PD_QTR_ADD_TRA">#REF!</definedName>
    <definedName name="AMT_PD_QTR_BASIC_TRA">#REF!</definedName>
    <definedName name="CaseManager">F_CaseManager</definedName>
    <definedName name="CM_DEN">#REF!</definedName>
    <definedName name="CM_DEN_Total">#REF!</definedName>
    <definedName name="CM_FIRST_BENSERV_BEFORE_REPORT_QTR">#REF!</definedName>
    <definedName name="CM_NUM_GREATER0">#REF!</definedName>
    <definedName name="CM_NUM_Total">#REF!</definedName>
    <definedName name="CO_ENROLL_DEN">#REF!</definedName>
    <definedName name="CO_ENROLL_DEN_Total">#REF!</definedName>
    <definedName name="CO_ENROLL_NUM_DW_OR_ADULT">#REF!</definedName>
    <definedName name="CO_ENROLL_NUM_Total">#REF!</definedName>
    <definedName name="CRED_AT_LEAST1">#REF!</definedName>
    <definedName name="CRED_DEN">#REF!</definedName>
    <definedName name="CRED_DEN_Total">#REF!</definedName>
    <definedName name="CRED_NUM_Total">#REF!</definedName>
    <definedName name="CREDENTIAL1">#REF!</definedName>
    <definedName name="CREDENTIAL2">#REF!</definedName>
    <definedName name="CREDENTIAL3">#REF!</definedName>
    <definedName name="CUR_Total">#REF!</definedName>
    <definedName name="CUR_TRAIN_PART">#REF!</definedName>
    <definedName name="CURRENT_EXIT">#REF!</definedName>
    <definedName name="CURRENT_FIRST_BEN">#REF!</definedName>
    <definedName name="CURRENT_SUB_GROUP">#REF!</definedName>
    <definedName name="DATE_COMP_TRAIN_1">#REF!</definedName>
    <definedName name="DATE_COMP_TRAIN_2">#REF!</definedName>
    <definedName name="DATE_COMP_TRAIN_3">#REF!</definedName>
    <definedName name="DATE_COMP_TRAIN_LEAD_PSC_EMP">#REF!</definedName>
    <definedName name="DATE_CRED_1">#REF!</definedName>
    <definedName name="DATE_CRED_2">#REF!</definedName>
    <definedName name="DATE_CRED_3">#REF!</definedName>
    <definedName name="DATE_ENR_DUR_PROG_ED_TRAIN">#REF!</definedName>
    <definedName name="DATE_ENR_POST_EXT_ED_TRAIN">#REF!</definedName>
    <definedName name="DATE_FIRST_TAA_BEN_S">#REF!</definedName>
    <definedName name="DATE_INDIVIDUAL_PLAN">#REF!</definedName>
    <definedName name="DATE_MOST_RECENT_CAREER_SERV">#REF!</definedName>
    <definedName name="DATE_MOST_RECENT_CM_RE_SER">#REF!</definedName>
    <definedName name="DATE_MSG_2ND_TRANS_REPORT">#REF!</definedName>
    <definedName name="DATE_MSG_EFL">#REF!</definedName>
    <definedName name="DATE_MSG_P2ND_TRANS_REPORT">#REF!</definedName>
    <definedName name="DATE_MSG_SKILLS_PROGRESS">#REF!</definedName>
    <definedName name="DATE_MSG_TRAIN_MILESTONE">#REF!</definedName>
    <definedName name="DATE_OF_EXIT">#REF!</definedName>
    <definedName name="DATE_OF_EXIT_PLUS365">#REF!</definedName>
    <definedName name="DATE_PROG_ENT">#REF!</definedName>
    <definedName name="EMP_STATUS_PROG_ENT">#REF!</definedName>
    <definedName name="ENR_2ND_ED">#REF!</definedName>
    <definedName name="ENTER_TRAIN_AT_AFTER_925">#REF!</definedName>
    <definedName name="ENTER_TRAIN_BEFORE_925">#REF!</definedName>
    <definedName name="ENTER_TRAIN_DATE_1">#REF!</definedName>
    <definedName name="ENTER_TRAIN_DATE_2">#REF!</definedName>
    <definedName name="ENTER_TRAIN_DATE_3">#REF!</definedName>
    <definedName name="ENTER_TRAIN_IN_QUERY">#REF!</definedName>
    <definedName name="EXIT_DT_NULL">#REF!</definedName>
    <definedName name="EXIT_EARLIERTHAN6">#REF!</definedName>
    <definedName name="EXIT_END_Q0">#REF!</definedName>
    <definedName name="EXIT_END_Q1">#REF!</definedName>
    <definedName name="EXIT_END_Q10">#REF!</definedName>
    <definedName name="EXIT_END_Q2">#REF!</definedName>
    <definedName name="EXIT_END_Q3">#REF!</definedName>
    <definedName name="EXIT_END_Q4">#REF!</definedName>
    <definedName name="EXIT_END_Q5">#REF!</definedName>
    <definedName name="EXIT_END_Q6">#REF!</definedName>
    <definedName name="EXIT_END_Q7">#REF!</definedName>
    <definedName name="EXIT_END_Q8">#REF!</definedName>
    <definedName name="EXIT_END_Q9">#REF!</definedName>
    <definedName name="EXIT_OLDERTHAN1">#REF!</definedName>
    <definedName name="EXIT_OTHERREASON_NOT_MET">#REF!</definedName>
    <definedName name="EXIT_Q0">#REF!</definedName>
    <definedName name="EXIT_Q1">#REF!</definedName>
    <definedName name="EXIT_Q10">#REF!</definedName>
    <definedName name="EXIT_Q2">#REF!</definedName>
    <definedName name="EXIT_Q3">#REF!</definedName>
    <definedName name="EXIT_Q4">#REF!</definedName>
    <definedName name="EXIT_Q5">#REF!</definedName>
    <definedName name="EXIT_Q6">#REF!</definedName>
    <definedName name="EXIT_Q7">#REF!</definedName>
    <definedName name="EXIT_Q8">#REF!</definedName>
    <definedName name="EXIT_Q9">#REF!</definedName>
    <definedName name="EXIT_SUB_GROUP">#REF!</definedName>
    <definedName name="F_CaseManager">#REF!</definedName>
    <definedName name="F_OfficeName">#REF!</definedName>
    <definedName name="F_WIB_Name">#REF!</definedName>
    <definedName name="FIRST_FULL_QTR_EMPLOM">#REF!</definedName>
    <definedName name="FIRST_TAA_BEN_SERV_IN_QUERY">#REF!</definedName>
    <definedName name="FOURTH_FULL_QTR_EMPLOM">#REF!</definedName>
    <definedName name="HAS_FIRST_TAA_BENEFIT_SERV">#REF!</definedName>
    <definedName name="ID_UNIQUE">#REF!</definedName>
    <definedName name="IS_AGENT">#REF!</definedName>
    <definedName name="IS_LIABLE">#REF!</definedName>
    <definedName name="ISP_DEN">#REF!</definedName>
    <definedName name="ISP_DEN_Total">#REF!</definedName>
    <definedName name="ISP_ISP_BEFORE_TRAIN1">#REF!</definedName>
    <definedName name="ISP_ISP_BEFORE_TRAIN2">#REF!</definedName>
    <definedName name="ISP_ISP_BEFORE_TRAIN3">#REF!</definedName>
    <definedName name="ISP_NUM_Total">#REF!</definedName>
    <definedName name="JS_QTR">#REF!</definedName>
    <definedName name="JSR_EXP_JS_CRIT_MET">#REF!</definedName>
    <definedName name="JSR_EXP_JS_QTR_GREATER_0">#REF!</definedName>
    <definedName name="JSR_EXP_NUM_Total">#REF!</definedName>
    <definedName name="JSR_EXP_RELO_CRIT_MET">#REF!</definedName>
    <definedName name="JSR_EXP_RELO_QTR_GREATER_0">#REF!</definedName>
    <definedName name="MAX_ED_LEVEL">#REF!</definedName>
    <definedName name="MSG_IN_TRAIN_LEADING_PSC">#REF!</definedName>
    <definedName name="MSG_REASON_FOR_EXIT">#REF!</definedName>
    <definedName name="NAIC">#REF!</definedName>
    <definedName name="NAICS_4">#REF!</definedName>
    <definedName name="NAICS_4_VALID">#REF!</definedName>
    <definedName name="NAICS_4CODE_LIST">'NAICS Valid'!$A:$A</definedName>
    <definedName name="NAICS_4VALID_OR_92">#REF!</definedName>
    <definedName name="NAICS_92">#REF!</definedName>
    <definedName name="NAICS_DEN">#REF!</definedName>
    <definedName name="NAICS_DEN_Total">#REF!</definedName>
    <definedName name="NAICS_EMP_MATCH">#REF!</definedName>
    <definedName name="NAICS_EMPLOYED">#REF!</definedName>
    <definedName name="NAICS_NEWERTHAN_Q7">#REF!</definedName>
    <definedName name="NAICS_NUM_Total">#REF!</definedName>
    <definedName name="NAICS_OLDERTHAN_Q4">#REF!</definedName>
    <definedName name="NEW_TRAIN_PART">#REF!</definedName>
    <definedName name="Occ_Code_1">#REF!</definedName>
    <definedName name="Occ_Code_2">#REF!</definedName>
    <definedName name="Occ_Code_3">#REF!</definedName>
    <definedName name="OfficeName">#REF!</definedName>
    <definedName name="ONET_CODE_LIST">'ONET VALID'!$B:$B</definedName>
    <definedName name="ONET_DEN">#REF!</definedName>
    <definedName name="ONET_DEN_Total">#REF!</definedName>
    <definedName name="ONET_NOT_TRAINED_OR_VALID1">#REF!</definedName>
    <definedName name="ONET_NOT_TRAINED_OR_VALID2">#REF!</definedName>
    <definedName name="ONET_NOT_TRAINED_OR_VALID3">#REF!</definedName>
    <definedName name="ONET_NUM_Total">#REF!</definedName>
    <definedName name="ONET_VALID1">#REF!</definedName>
    <definedName name="ONET_VALID2">#REF!</definedName>
    <definedName name="ONET_VALID3">#REF!</definedName>
    <definedName name="PART_POST2ND_ED">#REF!</definedName>
    <definedName name="PerformancePeriod">#REF!</definedName>
    <definedName name="PETITION_DEC_TYPE">#REF!</definedName>
    <definedName name="PETITION_NBR_FIRST_TAA_GREATER_EQUAL_DET_DATE">#REF!</definedName>
    <definedName name="PETITION_NBR_NUM_Total">#REF!</definedName>
    <definedName name="PETITION_NMB_AAIW_SERV_BY_EXP_DT">#REF!</definedName>
    <definedName name="PETITION_NMB_CERT">#REF!</definedName>
    <definedName name="PETITION_NMB_DATES_NOT_BLANK">#REF!</definedName>
    <definedName name="PETITION_NMB_DEN">#REF!</definedName>
    <definedName name="PETITION_NMB_DEN_Total">#REF!</definedName>
    <definedName name="PETITION_NMB_DET_DT">#REF!</definedName>
    <definedName name="PETITION_NMB_EXP_DT">#REF!</definedName>
    <definedName name="PETITION_NMB_FF">#REF!</definedName>
    <definedName name="PETITION_NMB_IMP_DT">#REF!</definedName>
    <definedName name="PETITION_NMB_QUAL_BTW_IMP_EXP">#REF!</definedName>
    <definedName name="PETITION_NMB_VALID">#REF!</definedName>
    <definedName name="PETITION_NO">#REF!</definedName>
    <definedName name="PIP_AT_LEAST_1_2ND_CRED_1YR">#REF!</definedName>
    <definedName name="PIP_AT_LEAST_1_POST_2ND_CRED_1YR">#REF!</definedName>
    <definedName name="PIP_CRED_2ND_TRAIN">#REF!</definedName>
    <definedName name="PIP_CRED_DEN">#REF!</definedName>
    <definedName name="PIP_CRED_DEN_Total">#REF!</definedName>
    <definedName name="PIP_CRED_ENR_POST_EXT_TRAIN">#REF!</definedName>
    <definedName name="PIP_CRED_NUM">#REF!</definedName>
    <definedName name="PIP_CRED_NUM_Total">#REF!</definedName>
    <definedName name="PIP_CRED_POST2ND_TRAIN">#REF!</definedName>
    <definedName name="PIP_CRED_TRAIN1_NOT_NULL">#REF!</definedName>
    <definedName name="PIP_CRED1_1YR">#REF!</definedName>
    <definedName name="PIP_CRED1_2NDARY_1YR">#REF!</definedName>
    <definedName name="PIP_CRED2_1YR">#REF!</definedName>
    <definedName name="PIP_CRED2_2NDARY_1YR">#REF!</definedName>
    <definedName name="PIP_CRED3_1YR">#REF!</definedName>
    <definedName name="PIP_CRED3_2NDARY_1YR">#REF!</definedName>
    <definedName name="PIP_EMP_POST_EXT_QTR">#REF!</definedName>
    <definedName name="PIP_ER_EMP_2ND_123">#REF!</definedName>
    <definedName name="PIP_ER_EMP_4TH_123">#REF!</definedName>
    <definedName name="PIP_ER_Q2_DEN">#REF!</definedName>
    <definedName name="PIP_ER_Q2_DEN_Total">#REF!</definedName>
    <definedName name="PIP_ER_Q2_NUM">#REF!</definedName>
    <definedName name="PIP_ER_Q2_NUM_Total">#REF!</definedName>
    <definedName name="PIP_ER_Q4_DEN">#REF!</definedName>
    <definedName name="PIP_ER_Q4_DEN_Total">#REF!</definedName>
    <definedName name="PIP_ER_Q4_NUM">#REF!</definedName>
    <definedName name="PIP_ER_Q4_NUM_Total">#REF!</definedName>
    <definedName name="PIP_MED_EARN_DEN">#REF!</definedName>
    <definedName name="PIP_MED_EARN_DEN_Total">#REF!</definedName>
    <definedName name="PIP_MED_EARN_HAS_INCOME">#REF!</definedName>
    <definedName name="PIP_MED_EARN_MATCH_AVAIL">#REF!</definedName>
    <definedName name="PIP_MED_EARN_NUM">#REF!</definedName>
    <definedName name="PIP_MED_EARN_NUM_Total">#REF!</definedName>
    <definedName name="PIP_MSG_ATTAIN">#REF!</definedName>
    <definedName name="PIP_MSG_DEN">#REF!</definedName>
    <definedName name="PIP_MSG_DEN_Total">#REF!</definedName>
    <definedName name="PIP_MSG_NUM">#REF!</definedName>
    <definedName name="PIP_MSG_NUM_Total">#REF!</definedName>
    <definedName name="QUAL_SEPARATION">#REF!</definedName>
    <definedName name="RAPID_RESPONSE">#REF!</definedName>
    <definedName name="REASON_FOR_EXIT">#REF!</definedName>
    <definedName name="REC_QUAL_TENURE">#REF!</definedName>
    <definedName name="RELO_QTR">#REF!</definedName>
    <definedName name="RR_DEN">#REF!</definedName>
    <definedName name="RR_DEN_TOTAL">#REF!</definedName>
    <definedName name="RR_NUM_TOTAL">#REF!</definedName>
    <definedName name="RR_Received">#REF!</definedName>
    <definedName name="SECOND_FULL_QTR_EMPLOM">#REF!</definedName>
    <definedName name="SERV_IN_QTR_ARTAA">#REF!</definedName>
    <definedName name="SERV_IN_QTR_CAR_SERV">#REF!</definedName>
    <definedName name="SERV_IN_QTR_CAR_TRA">#REF!</definedName>
    <definedName name="SERV_IN_QTR_CMRE">#REF!</definedName>
    <definedName name="SERV_IN_QTR_DEN">#REF!</definedName>
    <definedName name="SERV_IN_QTR_DEN_Total">#REF!</definedName>
    <definedName name="SERV_IN_QTR_JS">#REF!</definedName>
    <definedName name="SERV_IN_QTR_NUM_Total">#REF!</definedName>
    <definedName name="SERV_IN_QTR_RELO">#REF!</definedName>
    <definedName name="SERV_IN_QTR_TRAINING">#REF!</definedName>
    <definedName name="SUB_GROUP_EXIT_4">#REF!</definedName>
    <definedName name="SUB_GROUP_EXIT_6">#REF!</definedName>
    <definedName name="SUB_GROUP_EXIT_BTW_1_3">#REF!</definedName>
    <definedName name="SUB_GROUP_EXIT_BTW_3_6">#REF!</definedName>
    <definedName name="SUB_GROUP_EXIT_BTW_4_6">#REF!</definedName>
    <definedName name="SUB_GROUP_EXIT_BTW_4_7">#REF!</definedName>
    <definedName name="SUB_GROUP_EXIT_BTW_5_6">#REF!</definedName>
    <definedName name="SUB_GROUP_EXIT_BTW_6_9">#REF!</definedName>
    <definedName name="SUB_GROUP_FIRST_IN_CUR">#REF!</definedName>
    <definedName name="SUB_GROUP_FIRST_NO_MORE_4">#REF!</definedName>
    <definedName name="SUB_GROUP_MOST_REC_4">#REF!</definedName>
    <definedName name="SUBMISSION_QUARTER">'Enter 9130 Data'!$C$3</definedName>
    <definedName name="THIRD_FULL_QTR_EMPLOM">#REF!</definedName>
    <definedName name="THREE_QTRS_PRI_EARN">#REF!</definedName>
    <definedName name="TRA_EXP_ADD_CRIT_MET">#REF!</definedName>
    <definedName name="TRA_EXP_ADD_WK_GREATER_0">#REF!</definedName>
    <definedName name="TRA_EXP_BASIC_CRIT_MET">#REF!</definedName>
    <definedName name="TRA_EXP_BASIC_WK_GREATER_0">#REF!</definedName>
    <definedName name="TRA_EXP_COM_CRIT_MET">#REF!</definedName>
    <definedName name="TRA_EXP_COM_WK_GREATER_0">#REF!</definedName>
    <definedName name="TRA_EXP_NUM_Total">#REF!</definedName>
    <definedName name="TRA_EXP_REM_CRIT_MET">#REF!</definedName>
    <definedName name="TRA_EXP_REM_WK_GREATER_0">#REF!</definedName>
    <definedName name="TRAIN_CM_DEN">#REF!</definedName>
    <definedName name="TRAIN_CM_DEN_Total">#REF!</definedName>
    <definedName name="TRAIN_CM_NUM_Total">#REF!</definedName>
    <definedName name="TRAIN_CM_RE_SERV_IN_QTR">#REF!</definedName>
    <definedName name="TRAIN_COMP_1">#REF!</definedName>
    <definedName name="TRAIN_COMP_2">#REF!</definedName>
    <definedName name="TRAIN_COMP_3">#REF!</definedName>
    <definedName name="TRAIN_COMP_ALL_TRAIN_COMP">#REF!</definedName>
    <definedName name="TRAIN_COMP_CRED">#REF!</definedName>
    <definedName name="TRAIN_COMP_CRED_EMP">#REF!</definedName>
    <definedName name="TRAIN_COMP_DEN">#REF!</definedName>
    <definedName name="TRAIN_COMP_DEN_Total">#REF!</definedName>
    <definedName name="TRAIN_COMP_EMP_1ST_QTR">#REF!</definedName>
    <definedName name="TRAIN_COMP_HAS_TRAINED">#REF!</definedName>
    <definedName name="TRAIN_COMP_NUM_Total">#REF!</definedName>
    <definedName name="TRAIN_COMP_TRAIN1">#REF!</definedName>
    <definedName name="TRAIN_COMP_TRAIN2">#REF!</definedName>
    <definedName name="TRAIN_COMP_TRAIN3">#REF!</definedName>
    <definedName name="TRAIN_COMP_TRAINED">#REF!</definedName>
    <definedName name="TRAIN_EXP_HAS_ENTERED_TRAINING">#REF!</definedName>
    <definedName name="TRAIN_EXP_TOTAL_GREATER_0">#REF!</definedName>
    <definedName name="TRAIN_IN_PERIOD_TOT">#REF!</definedName>
    <definedName name="TRAIN1_IN_PERIOD">#REF!</definedName>
    <definedName name="TRAIN1_TYPE">#REF!</definedName>
    <definedName name="TRAIN2_IN_PERIOD">#REF!</definedName>
    <definedName name="TRAIN2_TYPE">#REF!</definedName>
    <definedName name="TRAIN3_IN_PERIOD">#REF!</definedName>
    <definedName name="TRAIN3_TYPE">#REF!</definedName>
    <definedName name="TRAINING_EXP_NUM_Total">#REF!</definedName>
    <definedName name="Training_EXP_QTR">#REF!</definedName>
    <definedName name="Training_Exp_TOTAL">#REF!</definedName>
    <definedName name="TRAINING_RECENT_4">#REF!</definedName>
    <definedName name="TRAINING_RECENT_4_ENTER_1">#REF!</definedName>
    <definedName name="TRAINING_RECENT_4_ENTER_2">#REF!</definedName>
    <definedName name="TRAINING_RECENT_4_ENTER_3">#REF!</definedName>
    <definedName name="TWO_QTRS_PRI_EARN">#REF!</definedName>
    <definedName name="TYPE_EMP_MATCH_1ST">#REF!</definedName>
    <definedName name="TYPE_EMP_MATCH_2ND">#REF!</definedName>
    <definedName name="TYPE_EMP_MATCH_3RD">#REF!</definedName>
    <definedName name="TYPE_EMP_MATCH_4th">#REF!</definedName>
    <definedName name="WAGES_DEN">#REF!</definedName>
    <definedName name="WAGES_DEN_Total">#REF!</definedName>
    <definedName name="WAGES_FIRST_QTR_PRIOR_PART">#REF!</definedName>
    <definedName name="WAGES_FOL_1_CRIT1">#REF!</definedName>
    <definedName name="WAGES_FOL_1_CRIT2">#REF!</definedName>
    <definedName name="WAGES_FOL_1_CRIT3">#REF!</definedName>
    <definedName name="WAGES_FOL_1_MET">#REF!</definedName>
    <definedName name="WAGES_FOL_2_CRIT1">#REF!</definedName>
    <definedName name="WAGES_FOL_2_CRIT2">#REF!</definedName>
    <definedName name="WAGES_FOL_2_CRIT3">#REF!</definedName>
    <definedName name="WAGES_FOL_2_MET">#REF!</definedName>
    <definedName name="WAGES_FOL_3_CRIT1">#REF!</definedName>
    <definedName name="WAGES_FOL_3_CRIT2">#REF!</definedName>
    <definedName name="WAGES_FOL_3_CRIT3">#REF!</definedName>
    <definedName name="WAGES_FOL_3_MET">#REF!</definedName>
    <definedName name="WAGES_FOL_4_CRIT1">#REF!</definedName>
    <definedName name="WAGES_FOL_4_CRIT2">#REF!</definedName>
    <definedName name="WAGES_FOL_4_CRIT3">#REF!</definedName>
    <definedName name="WAGES_FOL_4_MET">#REF!</definedName>
    <definedName name="WAGES_FOL_MET">#REF!</definedName>
    <definedName name="WAGES_NUM_Total">#REF!</definedName>
    <definedName name="WAGES_PRIOR_MET">#REF!</definedName>
    <definedName name="WEEKS_PAID_QTR_ADD_TRA">#REF!</definedName>
    <definedName name="WEEKS_PAID_QTR_BASIC_TRA">#REF!</definedName>
    <definedName name="WEEKS_PAID_QTR_COMP_TRA">#REF!</definedName>
    <definedName name="WEEKS_PAID_QTR_REM_TRA">#REF!</definedName>
    <definedName name="WF_Q1_NOT.00">#REF!</definedName>
    <definedName name="WF_Q1_NOT.99">#REF!</definedName>
    <definedName name="WF_Q1_NOT_9S">#REF!</definedName>
    <definedName name="WF_Q2_NOT.00">#REF!</definedName>
    <definedName name="WF_Q2_NOT.99">#REF!</definedName>
    <definedName name="WF_Q2_NOT_9S">#REF!</definedName>
    <definedName name="WF_Q3_NOT.00">#REF!</definedName>
    <definedName name="WF_Q3_NOT.99">#REF!</definedName>
    <definedName name="WF_Q3_NOT_9S">#REF!</definedName>
    <definedName name="WF_Q4_NOT.00">#REF!</definedName>
    <definedName name="WF_Q4_NOT.99">#REF!</definedName>
    <definedName name="WF_Q4_NOT_9S">#REF!</definedName>
    <definedName name="WIB_Name">#REF!</definedName>
    <definedName name="WIB_Name_List">OFFSET(WIB_Name,0,COUNTIF(WIB_Name,"&gt;0"),1)</definedName>
    <definedName name="WIOA_ADULT">#REF!</definedName>
    <definedName name="WIOA_DW">#REF!</definedName>
    <definedName name="WP_Q1_LESS500K">#REF!</definedName>
    <definedName name="WP_Q1_NOT.00">#REF!</definedName>
    <definedName name="WP_Q1_NOT.99">#REF!</definedName>
    <definedName name="WP_Q1_NOT9S">#REF!</definedName>
    <definedName name="WP_Q1_NOT9S_INCL_DEC">#REF!</definedName>
    <definedName name="WP_Q2_LESS500K">#REF!</definedName>
    <definedName name="WP_Q2_NOT.00">#REF!</definedName>
    <definedName name="WP_Q2_NOT.99">#REF!</definedName>
    <definedName name="WP_Q2_NOT9S">#REF!</definedName>
    <definedName name="WP_Q2_NOT9S_INCL_DEC">#REF!</definedName>
    <definedName name="WP_Q3_LESS500K">#REF!</definedName>
    <definedName name="WP_Q3_NOT.00">#REF!</definedName>
    <definedName name="WP_Q3_NOT.99">#REF!</definedName>
    <definedName name="WP_Q3_NOT9S">#REF!</definedName>
    <definedName name="WP_Q3_NOT9S_INCL_DEC">#REF!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2" l="1"/>
  <c r="I25" i="2"/>
  <c r="I24" i="2"/>
  <c r="I23" i="2"/>
  <c r="K13" i="2"/>
  <c r="K12" i="2"/>
  <c r="K10" i="2"/>
  <c r="K9" i="2"/>
  <c r="K8" i="2"/>
  <c r="B67" i="2" l="1"/>
  <c r="B62" i="2"/>
  <c r="D67" i="2" l="1"/>
  <c r="C67" i="2"/>
  <c r="D62" i="2"/>
  <c r="C62" i="2"/>
  <c r="E62" i="2" s="1"/>
  <c r="I36" i="2" s="1"/>
  <c r="D56" i="2"/>
  <c r="C56" i="2"/>
  <c r="D55" i="2"/>
  <c r="C55" i="2"/>
  <c r="D54" i="2"/>
  <c r="C54" i="2"/>
  <c r="D41" i="2"/>
  <c r="C41" i="2"/>
  <c r="D40" i="2"/>
  <c r="C40" i="2"/>
  <c r="D39" i="2"/>
  <c r="C39" i="2"/>
  <c r="D38" i="2"/>
  <c r="C38" i="2"/>
  <c r="D34" i="2"/>
  <c r="C34" i="2"/>
  <c r="D33" i="2"/>
  <c r="E33" i="2" s="1"/>
  <c r="C33" i="2"/>
  <c r="D32" i="2"/>
  <c r="C32" i="2"/>
  <c r="D31" i="2"/>
  <c r="C31" i="2"/>
  <c r="D27" i="2"/>
  <c r="C27" i="2"/>
  <c r="D26" i="2"/>
  <c r="C26" i="2"/>
  <c r="D25" i="2"/>
  <c r="C25" i="2"/>
  <c r="D24" i="2"/>
  <c r="C24" i="2"/>
  <c r="D37" i="2"/>
  <c r="C53" i="2"/>
  <c r="A46" i="2"/>
  <c r="D7" i="2"/>
  <c r="B47" i="2"/>
  <c r="C57" i="2" l="1"/>
  <c r="D42" i="2"/>
  <c r="D57" i="2"/>
  <c r="E25" i="2"/>
  <c r="E32" i="2"/>
  <c r="E34" i="2"/>
  <c r="E55" i="2" s="1"/>
  <c r="E31" i="2"/>
  <c r="D35" i="2"/>
  <c r="E27" i="2"/>
  <c r="E54" i="2" s="1"/>
  <c r="E39" i="2"/>
  <c r="E41" i="2"/>
  <c r="E56" i="2" s="1"/>
  <c r="C28" i="2"/>
  <c r="E24" i="2"/>
  <c r="E26" i="2"/>
  <c r="C35" i="2"/>
  <c r="E35" i="2" s="1"/>
  <c r="C46" i="2" s="1"/>
  <c r="E38" i="2"/>
  <c r="E40" i="2"/>
  <c r="E67" i="2"/>
  <c r="I37" i="2" s="1"/>
  <c r="E6" i="2"/>
  <c r="D6" i="2"/>
  <c r="C15" i="2"/>
  <c r="B45" i="2"/>
  <c r="C6" i="2"/>
  <c r="A41" i="2"/>
  <c r="G6" i="2"/>
  <c r="H6" i="2"/>
  <c r="D23" i="2"/>
  <c r="A45" i="2"/>
  <c r="C61" i="2"/>
  <c r="F15" i="2"/>
  <c r="A40" i="2"/>
  <c r="D53" i="2"/>
  <c r="B54" i="2"/>
  <c r="F7" i="2"/>
  <c r="C23" i="2"/>
  <c r="C37" i="2"/>
  <c r="A42" i="2"/>
  <c r="A48" i="2"/>
  <c r="D61" i="2"/>
  <c r="C66" i="2"/>
  <c r="D30" i="2"/>
  <c r="A32" i="2"/>
  <c r="A33" i="2"/>
  <c r="A34" i="2"/>
  <c r="A35" i="2"/>
  <c r="A39" i="2"/>
  <c r="B46" i="2"/>
  <c r="A38" i="2"/>
  <c r="E7" i="2"/>
  <c r="D28" i="2"/>
  <c r="A31" i="2"/>
  <c r="B37" i="2"/>
  <c r="C42" i="2"/>
  <c r="E42" i="2" s="1"/>
  <c r="C47" i="2" s="1"/>
  <c r="B55" i="2"/>
  <c r="B56" i="2"/>
  <c r="C7" i="2"/>
  <c r="G7" i="2"/>
  <c r="A24" i="2"/>
  <c r="B30" i="2"/>
  <c r="A47" i="2"/>
  <c r="D66" i="2"/>
  <c r="F6" i="2"/>
  <c r="H7" i="2"/>
  <c r="B23" i="2"/>
  <c r="C30" i="2"/>
  <c r="E57" i="2" l="1"/>
  <c r="I38" i="2" s="1"/>
  <c r="E28" i="2"/>
  <c r="C45" i="2" s="1"/>
  <c r="C48" i="2" s="1"/>
  <c r="I35" i="2" s="1"/>
  <c r="I22" i="2"/>
</calcChain>
</file>

<file path=xl/sharedStrings.xml><?xml version="1.0" encoding="utf-8"?>
<sst xmlns="http://schemas.openxmlformats.org/spreadsheetml/2006/main" count="1704" uniqueCount="1648">
  <si>
    <t>Last Quarter</t>
  </si>
  <si>
    <t>This Quarter</t>
  </si>
  <si>
    <t>Quarterly Change</t>
  </si>
  <si>
    <t>Total Administrative Expenditures</t>
  </si>
  <si>
    <t>Case Management Expenditures</t>
  </si>
  <si>
    <t>Job Search and Relocation</t>
  </si>
  <si>
    <t>Training (Total Federal Share - Admin - CaseMngt - JSR)</t>
  </si>
  <si>
    <t>Grant</t>
  </si>
  <si>
    <t>Amount</t>
  </si>
  <si>
    <t>Total of 3 grants = total 9130 Training Expenditures</t>
  </si>
  <si>
    <t>10e</t>
  </si>
  <si>
    <t>10f</t>
  </si>
  <si>
    <t>11b</t>
  </si>
  <si>
    <t>11c</t>
  </si>
  <si>
    <t>Federal Share of Expenditures</t>
  </si>
  <si>
    <t>Training Expenditures</t>
  </si>
  <si>
    <t>TRA Expenditures</t>
  </si>
  <si>
    <t>A/RTAA Expenditures</t>
  </si>
  <si>
    <t>Job Srch / Reloc Exp</t>
  </si>
  <si>
    <t>NAICS</t>
  </si>
  <si>
    <t>Credential</t>
  </si>
  <si>
    <t>Rapid Response</t>
  </si>
  <si>
    <t>Case Management</t>
  </si>
  <si>
    <t>A/RTAA</t>
  </si>
  <si>
    <t>TRA</t>
  </si>
  <si>
    <t>O*NET-SOC Code</t>
  </si>
  <si>
    <t>11-1011.00</t>
  </si>
  <si>
    <t>11-1011.03</t>
  </si>
  <si>
    <t>11-1021.00</t>
  </si>
  <si>
    <t>11-1031.00</t>
  </si>
  <si>
    <t>11-2011.00</t>
  </si>
  <si>
    <t>11-2011.01</t>
  </si>
  <si>
    <t>11-2021.00</t>
  </si>
  <si>
    <t>11-2022.00</t>
  </si>
  <si>
    <t>11-2031.00</t>
  </si>
  <si>
    <t>11-3011.00</t>
  </si>
  <si>
    <t>11-3021.00</t>
  </si>
  <si>
    <t>11-3031.00</t>
  </si>
  <si>
    <t>11-3031.01</t>
  </si>
  <si>
    <t>11-3031.02</t>
  </si>
  <si>
    <t>11-3051.00</t>
  </si>
  <si>
    <t>11-3051.01</t>
  </si>
  <si>
    <t>11-3051.02</t>
  </si>
  <si>
    <t>11-3051.03</t>
  </si>
  <si>
    <t>11-3051.04</t>
  </si>
  <si>
    <t>11-3051.05</t>
  </si>
  <si>
    <t>11-3051.06</t>
  </si>
  <si>
    <t>11-3061.00</t>
  </si>
  <si>
    <t>11-3071.00</t>
  </si>
  <si>
    <t>11-3071.01</t>
  </si>
  <si>
    <t>11-3071.02</t>
  </si>
  <si>
    <t>11-3071.03</t>
  </si>
  <si>
    <t>11-3111.00</t>
  </si>
  <si>
    <t>11-3121.00</t>
  </si>
  <si>
    <t>11-3131.00</t>
  </si>
  <si>
    <t>11-9013.00</t>
  </si>
  <si>
    <t>11-9013.01</t>
  </si>
  <si>
    <t>11-9013.02</t>
  </si>
  <si>
    <t>11-9013.03</t>
  </si>
  <si>
    <t>11-9021.00</t>
  </si>
  <si>
    <t>11-9031.00</t>
  </si>
  <si>
    <t>11-9032.00</t>
  </si>
  <si>
    <t>11-9033.00</t>
  </si>
  <si>
    <t>11-9039.00</t>
  </si>
  <si>
    <t>11-9039.01</t>
  </si>
  <si>
    <t>11-9039.02</t>
  </si>
  <si>
    <t>11-9041.00</t>
  </si>
  <si>
    <t>11-9041.01</t>
  </si>
  <si>
    <t>11-9051.00</t>
  </si>
  <si>
    <t>11-9061.00</t>
  </si>
  <si>
    <t>11-9071.00</t>
  </si>
  <si>
    <t>11-9081.00</t>
  </si>
  <si>
    <t>11-9111.00</t>
  </si>
  <si>
    <t>11-9121.00</t>
  </si>
  <si>
    <t>11-9121.01</t>
  </si>
  <si>
    <t>11-9121.02</t>
  </si>
  <si>
    <t>11-9131.00</t>
  </si>
  <si>
    <t>11-9141.00</t>
  </si>
  <si>
    <t>11-9151.00</t>
  </si>
  <si>
    <t>11-9161.00</t>
  </si>
  <si>
    <t>11-9199.00</t>
  </si>
  <si>
    <t>11-9199.01</t>
  </si>
  <si>
    <t>11-9199.02</t>
  </si>
  <si>
    <t>11-9199.03</t>
  </si>
  <si>
    <t>11-9199.04</t>
  </si>
  <si>
    <t>11-9199.07</t>
  </si>
  <si>
    <t>11-9199.08</t>
  </si>
  <si>
    <t>11-9199.09</t>
  </si>
  <si>
    <t>11-9199.10</t>
  </si>
  <si>
    <t>11-9199.11</t>
  </si>
  <si>
    <t>13-1011.00</t>
  </si>
  <si>
    <t>13-1021.00</t>
  </si>
  <si>
    <t>13-1022.00</t>
  </si>
  <si>
    <t>13-1023.00</t>
  </si>
  <si>
    <t>13-1031.00</t>
  </si>
  <si>
    <t>13-1031.01</t>
  </si>
  <si>
    <t>13-1031.02</t>
  </si>
  <si>
    <t>13-1032.00</t>
  </si>
  <si>
    <t>13-1041.00</t>
  </si>
  <si>
    <t>13-1041.01</t>
  </si>
  <si>
    <t>13-1041.02</t>
  </si>
  <si>
    <t>13-1041.03</t>
  </si>
  <si>
    <t>13-1041.04</t>
  </si>
  <si>
    <t>13-1041.06</t>
  </si>
  <si>
    <t>13-1041.07</t>
  </si>
  <si>
    <t>13-1051.00</t>
  </si>
  <si>
    <t>13-1071.00</t>
  </si>
  <si>
    <t>13-1074.00</t>
  </si>
  <si>
    <t>13-1075.00</t>
  </si>
  <si>
    <t>13-1081.00</t>
  </si>
  <si>
    <t>13-1081.01</t>
  </si>
  <si>
    <t>13-1081.02</t>
  </si>
  <si>
    <t>13-1111.00</t>
  </si>
  <si>
    <t>13-1121.00</t>
  </si>
  <si>
    <t>13-1131.00</t>
  </si>
  <si>
    <t>13-1141.00</t>
  </si>
  <si>
    <t>13-1151.00</t>
  </si>
  <si>
    <t>13-1161.00</t>
  </si>
  <si>
    <t>13-1199.00</t>
  </si>
  <si>
    <t>13-1199.01</t>
  </si>
  <si>
    <t>13-1199.02</t>
  </si>
  <si>
    <t>13-1199.03</t>
  </si>
  <si>
    <t>13-1199.04</t>
  </si>
  <si>
    <t>13-1199.05</t>
  </si>
  <si>
    <t>13-1199.06</t>
  </si>
  <si>
    <t>13-2011.00</t>
  </si>
  <si>
    <t>13-2011.01</t>
  </si>
  <si>
    <t>13-2011.02</t>
  </si>
  <si>
    <t>13-2021.00</t>
  </si>
  <si>
    <t>13-2021.01</t>
  </si>
  <si>
    <t>13-2021.02</t>
  </si>
  <si>
    <t>13-2031.00</t>
  </si>
  <si>
    <t>13-2041.00</t>
  </si>
  <si>
    <t>13-2051.00</t>
  </si>
  <si>
    <t>13-2052.00</t>
  </si>
  <si>
    <t>13-2053.00</t>
  </si>
  <si>
    <t>13-2061.00</t>
  </si>
  <si>
    <t>13-2071.00</t>
  </si>
  <si>
    <t>13-2071.01</t>
  </si>
  <si>
    <t>13-2072.00</t>
  </si>
  <si>
    <t>13-2081.00</t>
  </si>
  <si>
    <t>13-2082.00</t>
  </si>
  <si>
    <t>13-2099.00</t>
  </si>
  <si>
    <t>13-2099.01</t>
  </si>
  <si>
    <t>13-2099.02</t>
  </si>
  <si>
    <t>13-2099.03</t>
  </si>
  <si>
    <t>13-2099.04</t>
  </si>
  <si>
    <t>15-1111.00</t>
  </si>
  <si>
    <t>15-1121.00</t>
  </si>
  <si>
    <t>15-1121.01</t>
  </si>
  <si>
    <t>15-1122.00</t>
  </si>
  <si>
    <t>15-1131.00</t>
  </si>
  <si>
    <t>15-1132.00</t>
  </si>
  <si>
    <t>15-1133.00</t>
  </si>
  <si>
    <t>15-1134.00</t>
  </si>
  <si>
    <t>15-1141.00</t>
  </si>
  <si>
    <t>15-1142.00</t>
  </si>
  <si>
    <t>15-1143.00</t>
  </si>
  <si>
    <t>15-1143.01</t>
  </si>
  <si>
    <t>15-1151.00</t>
  </si>
  <si>
    <t>15-1152.00</t>
  </si>
  <si>
    <t>15-1199.00</t>
  </si>
  <si>
    <t>15-1199.01</t>
  </si>
  <si>
    <t>15-1199.02</t>
  </si>
  <si>
    <t>15-1199.03</t>
  </si>
  <si>
    <t>15-1199.04</t>
  </si>
  <si>
    <t>15-1199.05</t>
  </si>
  <si>
    <t>15-1199.06</t>
  </si>
  <si>
    <t>15-1199.07</t>
  </si>
  <si>
    <t>15-1199.08</t>
  </si>
  <si>
    <t>15-1199.09</t>
  </si>
  <si>
    <t>15-1199.10</t>
  </si>
  <si>
    <t>15-1199.11</t>
  </si>
  <si>
    <t>15-1199.12</t>
  </si>
  <si>
    <t>15-2011.00</t>
  </si>
  <si>
    <t>15-2021.00</t>
  </si>
  <si>
    <t>15-2031.00</t>
  </si>
  <si>
    <t>15-2041.00</t>
  </si>
  <si>
    <t>15-2041.01</t>
  </si>
  <si>
    <t>15-2041.02</t>
  </si>
  <si>
    <t>15-2091.00</t>
  </si>
  <si>
    <t>15-2099.00</t>
  </si>
  <si>
    <t>17-1011.00</t>
  </si>
  <si>
    <t>17-1012.00</t>
  </si>
  <si>
    <t>17-1021.00</t>
  </si>
  <si>
    <t>17-1022.00</t>
  </si>
  <si>
    <t>17-1022.01</t>
  </si>
  <si>
    <t>17-2011.00</t>
  </si>
  <si>
    <t>17-2021.00</t>
  </si>
  <si>
    <t>17-2031.00</t>
  </si>
  <si>
    <t>17-2041.00</t>
  </si>
  <si>
    <t>17-2051.00</t>
  </si>
  <si>
    <t>17-2051.01</t>
  </si>
  <si>
    <t>17-2061.00</t>
  </si>
  <si>
    <t>17-2071.00</t>
  </si>
  <si>
    <t>17-2072.00</t>
  </si>
  <si>
    <t>17-2072.01</t>
  </si>
  <si>
    <t>17-2081.00</t>
  </si>
  <si>
    <t>17-2081.01</t>
  </si>
  <si>
    <t>17-2111.00</t>
  </si>
  <si>
    <t>17-2111.01</t>
  </si>
  <si>
    <t>17-2111.02</t>
  </si>
  <si>
    <t>17-2111.03</t>
  </si>
  <si>
    <t>17-2112.00</t>
  </si>
  <si>
    <t>17-2112.01</t>
  </si>
  <si>
    <t>17-2121.00</t>
  </si>
  <si>
    <t>17-2121.01</t>
  </si>
  <si>
    <t>17-2121.02</t>
  </si>
  <si>
    <t>17-2131.00</t>
  </si>
  <si>
    <t>17-2141.00</t>
  </si>
  <si>
    <t>17-2141.01</t>
  </si>
  <si>
    <t>17-2141.02</t>
  </si>
  <si>
    <t>17-2151.00</t>
  </si>
  <si>
    <t>17-2161.00</t>
  </si>
  <si>
    <t>17-2171.00</t>
  </si>
  <si>
    <t>17-2199.00</t>
  </si>
  <si>
    <t>17-2199.01</t>
  </si>
  <si>
    <t>17-2199.02</t>
  </si>
  <si>
    <t>17-2199.03</t>
  </si>
  <si>
    <t>17-2199.04</t>
  </si>
  <si>
    <t>17-2199.05</t>
  </si>
  <si>
    <t>17-2199.06</t>
  </si>
  <si>
    <t>17-2199.07</t>
  </si>
  <si>
    <t>17-2199.08</t>
  </si>
  <si>
    <t>17-2199.09</t>
  </si>
  <si>
    <t>17-2199.10</t>
  </si>
  <si>
    <t>17-2199.11</t>
  </si>
  <si>
    <t>17-3011.00</t>
  </si>
  <si>
    <t>17-3011.01</t>
  </si>
  <si>
    <t>17-3011.02</t>
  </si>
  <si>
    <t>17-3012.00</t>
  </si>
  <si>
    <t>17-3012.01</t>
  </si>
  <si>
    <t>17-3012.02</t>
  </si>
  <si>
    <t>17-3013.00</t>
  </si>
  <si>
    <t>17-3019.00</t>
  </si>
  <si>
    <t>17-3021.00</t>
  </si>
  <si>
    <t>17-3022.00</t>
  </si>
  <si>
    <t>17-3023.00</t>
  </si>
  <si>
    <t>17-3023.01</t>
  </si>
  <si>
    <t>17-3023.03</t>
  </si>
  <si>
    <t>17-3024.00</t>
  </si>
  <si>
    <t>17-3024.01</t>
  </si>
  <si>
    <t>17-3025.00</t>
  </si>
  <si>
    <t>17-3026.00</t>
  </si>
  <si>
    <t>17-3027.00</t>
  </si>
  <si>
    <t>17-3027.01</t>
  </si>
  <si>
    <t>17-3029.00</t>
  </si>
  <si>
    <t>17-3029.01</t>
  </si>
  <si>
    <t>17-3029.02</t>
  </si>
  <si>
    <t>17-3029.03</t>
  </si>
  <si>
    <t>17-3029.04</t>
  </si>
  <si>
    <t>17-3029.05</t>
  </si>
  <si>
    <t>17-3029.06</t>
  </si>
  <si>
    <t>17-3029.07</t>
  </si>
  <si>
    <t>17-3029.08</t>
  </si>
  <si>
    <t>17-3029.09</t>
  </si>
  <si>
    <t>17-3029.10</t>
  </si>
  <si>
    <t>17-3029.11</t>
  </si>
  <si>
    <t>17-3029.12</t>
  </si>
  <si>
    <t>17-3031.00</t>
  </si>
  <si>
    <t>17-3031.01</t>
  </si>
  <si>
    <t>17-3031.02</t>
  </si>
  <si>
    <t>19-1011.00</t>
  </si>
  <si>
    <t>19-1012.00</t>
  </si>
  <si>
    <t>19-1013.00</t>
  </si>
  <si>
    <t>19-1020.01</t>
  </si>
  <si>
    <t>19-1021.00</t>
  </si>
  <si>
    <t>19-1022.00</t>
  </si>
  <si>
    <t>19-1023.00</t>
  </si>
  <si>
    <t>19-1029.00</t>
  </si>
  <si>
    <t>19-1029.01</t>
  </si>
  <si>
    <t>19-1029.02</t>
  </si>
  <si>
    <t>19-1029.03</t>
  </si>
  <si>
    <t>19-1031.00</t>
  </si>
  <si>
    <t>19-1031.01</t>
  </si>
  <si>
    <t>19-1031.02</t>
  </si>
  <si>
    <t>19-1031.03</t>
  </si>
  <si>
    <t>19-1032.00</t>
  </si>
  <si>
    <t>19-1041.00</t>
  </si>
  <si>
    <t>19-1042.00</t>
  </si>
  <si>
    <t>19-1099.00</t>
  </si>
  <si>
    <t>19-2011.00</t>
  </si>
  <si>
    <t>19-2012.00</t>
  </si>
  <si>
    <t>19-2021.00</t>
  </si>
  <si>
    <t>19-2031.00</t>
  </si>
  <si>
    <t>19-2032.00</t>
  </si>
  <si>
    <t>19-2041.00</t>
  </si>
  <si>
    <t>19-2041.01</t>
  </si>
  <si>
    <t>19-2041.02</t>
  </si>
  <si>
    <t>19-2041.03</t>
  </si>
  <si>
    <t>19-2042.00</t>
  </si>
  <si>
    <t>19-2043.00</t>
  </si>
  <si>
    <t>19-2099.00</t>
  </si>
  <si>
    <t>19-2099.01</t>
  </si>
  <si>
    <t>19-3011.00</t>
  </si>
  <si>
    <t>19-3011.01</t>
  </si>
  <si>
    <t>19-3022.00</t>
  </si>
  <si>
    <t>19-3031.00</t>
  </si>
  <si>
    <t>19-3031.01</t>
  </si>
  <si>
    <t>19-3031.02</t>
  </si>
  <si>
    <t>19-3031.03</t>
  </si>
  <si>
    <t>19-3032.00</t>
  </si>
  <si>
    <t>19-3039.00</t>
  </si>
  <si>
    <t>19-3039.01</t>
  </si>
  <si>
    <t>19-3041.00</t>
  </si>
  <si>
    <t>19-3051.00</t>
  </si>
  <si>
    <t>19-3091.00</t>
  </si>
  <si>
    <t>19-3091.01</t>
  </si>
  <si>
    <t>19-3091.02</t>
  </si>
  <si>
    <t>19-3092.00</t>
  </si>
  <si>
    <t>19-3093.00</t>
  </si>
  <si>
    <t>19-3094.00</t>
  </si>
  <si>
    <t>19-3099.00</t>
  </si>
  <si>
    <t>19-3099.01</t>
  </si>
  <si>
    <t>19-4011.00</t>
  </si>
  <si>
    <t>19-4011.01</t>
  </si>
  <si>
    <t>19-4011.02</t>
  </si>
  <si>
    <t>19-4021.00</t>
  </si>
  <si>
    <t>19-4031.00</t>
  </si>
  <si>
    <t>19-4041.00</t>
  </si>
  <si>
    <t>19-4041.01</t>
  </si>
  <si>
    <t>19-4041.02</t>
  </si>
  <si>
    <t>19-4051.00</t>
  </si>
  <si>
    <t>19-4051.01</t>
  </si>
  <si>
    <t>19-4051.02</t>
  </si>
  <si>
    <t>19-4061.00</t>
  </si>
  <si>
    <t>19-4061.01</t>
  </si>
  <si>
    <t>19-4091.00</t>
  </si>
  <si>
    <t>19-4092.00</t>
  </si>
  <si>
    <t>19-4093.00</t>
  </si>
  <si>
    <t>19-4099.00</t>
  </si>
  <si>
    <t>19-4099.01</t>
  </si>
  <si>
    <t>19-4099.02</t>
  </si>
  <si>
    <t>19-4099.03</t>
  </si>
  <si>
    <t>21-1011.00</t>
  </si>
  <si>
    <t>21-1012.00</t>
  </si>
  <si>
    <t>21-1013.00</t>
  </si>
  <si>
    <t>21-1014.00</t>
  </si>
  <si>
    <t>21-1015.00</t>
  </si>
  <si>
    <t>21-1019.00</t>
  </si>
  <si>
    <t>21-1021.00</t>
  </si>
  <si>
    <t>21-1022.00</t>
  </si>
  <si>
    <t>21-1023.00</t>
  </si>
  <si>
    <t>21-1029.00</t>
  </si>
  <si>
    <t>21-1091.00</t>
  </si>
  <si>
    <t>21-1092.00</t>
  </si>
  <si>
    <t>21-1093.00</t>
  </si>
  <si>
    <t>21-1094.00</t>
  </si>
  <si>
    <t>21-1099.00</t>
  </si>
  <si>
    <t>21-2011.00</t>
  </si>
  <si>
    <t>21-2021.00</t>
  </si>
  <si>
    <t>21-2099.00</t>
  </si>
  <si>
    <t>23-1011.00</t>
  </si>
  <si>
    <t>23-1012.00</t>
  </si>
  <si>
    <t>23-1021.00</t>
  </si>
  <si>
    <t>23-1022.00</t>
  </si>
  <si>
    <t>23-1023.00</t>
  </si>
  <si>
    <t>23-2011.00</t>
  </si>
  <si>
    <t>23-2091.00</t>
  </si>
  <si>
    <t>23-2093.00</t>
  </si>
  <si>
    <t>23-2099.00</t>
  </si>
  <si>
    <t>25-1011.00</t>
  </si>
  <si>
    <t>25-1021.00</t>
  </si>
  <si>
    <t>25-1022.00</t>
  </si>
  <si>
    <t>25-1031.00</t>
  </si>
  <si>
    <t>25-1032.00</t>
  </si>
  <si>
    <t>25-1041.00</t>
  </si>
  <si>
    <t>25-1042.00</t>
  </si>
  <si>
    <t>25-1043.00</t>
  </si>
  <si>
    <t>25-1051.00</t>
  </si>
  <si>
    <t>25-1052.00</t>
  </si>
  <si>
    <t>25-1053.00</t>
  </si>
  <si>
    <t>25-1054.00</t>
  </si>
  <si>
    <t>25-1061.00</t>
  </si>
  <si>
    <t>25-1062.00</t>
  </si>
  <si>
    <t>25-1063.00</t>
  </si>
  <si>
    <t>25-1064.00</t>
  </si>
  <si>
    <t>25-1065.00</t>
  </si>
  <si>
    <t>25-1066.00</t>
  </si>
  <si>
    <t>25-1067.00</t>
  </si>
  <si>
    <t>25-1069.00</t>
  </si>
  <si>
    <t>25-1071.00</t>
  </si>
  <si>
    <t>25-1072.00</t>
  </si>
  <si>
    <t>25-1081.00</t>
  </si>
  <si>
    <t>25-1082.00</t>
  </si>
  <si>
    <t>25-1111.00</t>
  </si>
  <si>
    <t>25-1112.00</t>
  </si>
  <si>
    <t>25-1113.00</t>
  </si>
  <si>
    <t>25-1121.00</t>
  </si>
  <si>
    <t>25-1122.00</t>
  </si>
  <si>
    <t>25-1123.00</t>
  </si>
  <si>
    <t>25-1124.00</t>
  </si>
  <si>
    <t>25-1125.00</t>
  </si>
  <si>
    <t>25-1126.00</t>
  </si>
  <si>
    <t>25-1191.00</t>
  </si>
  <si>
    <t>25-1192.00</t>
  </si>
  <si>
    <t>25-1193.00</t>
  </si>
  <si>
    <t>25-1194.00</t>
  </si>
  <si>
    <t>25-1199.00</t>
  </si>
  <si>
    <t>25-2011.00</t>
  </si>
  <si>
    <t>25-2012.00</t>
  </si>
  <si>
    <t>25-2021.00</t>
  </si>
  <si>
    <t>25-2022.00</t>
  </si>
  <si>
    <t>25-2023.00</t>
  </si>
  <si>
    <t>25-2031.00</t>
  </si>
  <si>
    <t>25-2032.00</t>
  </si>
  <si>
    <t>25-2051.00</t>
  </si>
  <si>
    <t>25-2052.00</t>
  </si>
  <si>
    <t>25-2053.00</t>
  </si>
  <si>
    <t>25-2054.00</t>
  </si>
  <si>
    <t>25-2059.00</t>
  </si>
  <si>
    <t>25-2059.01</t>
  </si>
  <si>
    <t>25-3011.00</t>
  </si>
  <si>
    <t>25-3021.00</t>
  </si>
  <si>
    <t>25-3099.00</t>
  </si>
  <si>
    <t>25-3099.02</t>
  </si>
  <si>
    <t>25-4011.00</t>
  </si>
  <si>
    <t>25-4012.00</t>
  </si>
  <si>
    <t>25-4013.00</t>
  </si>
  <si>
    <t>25-4021.00</t>
  </si>
  <si>
    <t>25-4031.00</t>
  </si>
  <si>
    <t>25-9011.00</t>
  </si>
  <si>
    <t>25-9021.00</t>
  </si>
  <si>
    <t>25-9031.00</t>
  </si>
  <si>
    <t>25-9031.01</t>
  </si>
  <si>
    <t>25-9041.00</t>
  </si>
  <si>
    <t>25-9099.00</t>
  </si>
  <si>
    <t>27-1011.00</t>
  </si>
  <si>
    <t>27-1012.00</t>
  </si>
  <si>
    <t>27-1013.00</t>
  </si>
  <si>
    <t>27-1014.00</t>
  </si>
  <si>
    <t>27-1019.00</t>
  </si>
  <si>
    <t>27-1021.00</t>
  </si>
  <si>
    <t>27-1022.00</t>
  </si>
  <si>
    <t>27-1023.00</t>
  </si>
  <si>
    <t>27-1024.00</t>
  </si>
  <si>
    <t>27-1025.00</t>
  </si>
  <si>
    <t>27-1026.00</t>
  </si>
  <si>
    <t>27-1027.00</t>
  </si>
  <si>
    <t>27-1029.00</t>
  </si>
  <si>
    <t>27-2011.00</t>
  </si>
  <si>
    <t>27-2012.00</t>
  </si>
  <si>
    <t>27-2012.01</t>
  </si>
  <si>
    <t>27-2012.02</t>
  </si>
  <si>
    <t>27-2012.03</t>
  </si>
  <si>
    <t>27-2012.04</t>
  </si>
  <si>
    <t>27-2012.05</t>
  </si>
  <si>
    <t>27-2021.00</t>
  </si>
  <si>
    <t>27-2022.00</t>
  </si>
  <si>
    <t>27-2023.00</t>
  </si>
  <si>
    <t>27-2031.00</t>
  </si>
  <si>
    <t>27-2032.00</t>
  </si>
  <si>
    <t>27-2041.00</t>
  </si>
  <si>
    <t>27-2041.01</t>
  </si>
  <si>
    <t>27-2041.04</t>
  </si>
  <si>
    <t>27-2042.00</t>
  </si>
  <si>
    <t>27-2042.01</t>
  </si>
  <si>
    <t>27-2042.02</t>
  </si>
  <si>
    <t>27-2099.00</t>
  </si>
  <si>
    <t>27-3011.00</t>
  </si>
  <si>
    <t>27-3012.00</t>
  </si>
  <si>
    <t>27-3021.00</t>
  </si>
  <si>
    <t>27-3022.00</t>
  </si>
  <si>
    <t>27-3031.00</t>
  </si>
  <si>
    <t>27-3041.00</t>
  </si>
  <si>
    <t>27-3042.00</t>
  </si>
  <si>
    <t>27-3043.00</t>
  </si>
  <si>
    <t>27-3043.04</t>
  </si>
  <si>
    <t>27-3043.05</t>
  </si>
  <si>
    <t>27-3091.00</t>
  </si>
  <si>
    <t>27-3099.00</t>
  </si>
  <si>
    <t>27-4011.00</t>
  </si>
  <si>
    <t>27-4012.00</t>
  </si>
  <si>
    <t>27-4013.00</t>
  </si>
  <si>
    <t>27-4014.00</t>
  </si>
  <si>
    <t>27-4021.00</t>
  </si>
  <si>
    <t>27-4031.00</t>
  </si>
  <si>
    <t>27-4032.00</t>
  </si>
  <si>
    <t>27-4099.00</t>
  </si>
  <si>
    <t>29-1011.00</t>
  </si>
  <si>
    <t>29-1021.00</t>
  </si>
  <si>
    <t>29-1022.00</t>
  </si>
  <si>
    <t>29-1023.00</t>
  </si>
  <si>
    <t>29-1024.00</t>
  </si>
  <si>
    <t>29-1029.00</t>
  </si>
  <si>
    <t>29-1031.00</t>
  </si>
  <si>
    <t>29-1041.00</t>
  </si>
  <si>
    <t>29-1051.00</t>
  </si>
  <si>
    <t>29-1061.00</t>
  </si>
  <si>
    <t>29-1062.00</t>
  </si>
  <si>
    <t>29-1063.00</t>
  </si>
  <si>
    <t>29-1064.00</t>
  </si>
  <si>
    <t>29-1065.00</t>
  </si>
  <si>
    <t>29-1066.00</t>
  </si>
  <si>
    <t>29-1067.00</t>
  </si>
  <si>
    <t>29-1069.00</t>
  </si>
  <si>
    <t>29-1069.01</t>
  </si>
  <si>
    <t>29-1069.02</t>
  </si>
  <si>
    <t>29-1069.03</t>
  </si>
  <si>
    <t>29-1069.04</t>
  </si>
  <si>
    <t>29-1069.05</t>
  </si>
  <si>
    <t>29-1069.06</t>
  </si>
  <si>
    <t>29-1069.07</t>
  </si>
  <si>
    <t>29-1069.08</t>
  </si>
  <si>
    <t>29-1069.09</t>
  </si>
  <si>
    <t>29-1069.10</t>
  </si>
  <si>
    <t>29-1069.11</t>
  </si>
  <si>
    <t>29-1069.12</t>
  </si>
  <si>
    <t>29-1071.00</t>
  </si>
  <si>
    <t>29-1071.01</t>
  </si>
  <si>
    <t>29-1081.00</t>
  </si>
  <si>
    <t>29-1122.00</t>
  </si>
  <si>
    <t>29-1122.01</t>
  </si>
  <si>
    <t>29-1123.00</t>
  </si>
  <si>
    <t>29-1124.00</t>
  </si>
  <si>
    <t>29-1125.00</t>
  </si>
  <si>
    <t>29-1125.01</t>
  </si>
  <si>
    <t>29-1125.02</t>
  </si>
  <si>
    <t>29-1126.00</t>
  </si>
  <si>
    <t>29-1127.00</t>
  </si>
  <si>
    <t>29-1128.00</t>
  </si>
  <si>
    <t>29-1129.00</t>
  </si>
  <si>
    <t>29-1131.00</t>
  </si>
  <si>
    <t>29-1141.00</t>
  </si>
  <si>
    <t>29-1141.01</t>
  </si>
  <si>
    <t>29-1141.02</t>
  </si>
  <si>
    <t>29-1141.03</t>
  </si>
  <si>
    <t>29-1141.04</t>
  </si>
  <si>
    <t>29-1151.00</t>
  </si>
  <si>
    <t>29-1161.00</t>
  </si>
  <si>
    <t>29-1171.00</t>
  </si>
  <si>
    <t>29-1181.00</t>
  </si>
  <si>
    <t>29-1199.00</t>
  </si>
  <si>
    <t>29-1199.01</t>
  </si>
  <si>
    <t>29-1199.04</t>
  </si>
  <si>
    <t>29-1199.05</t>
  </si>
  <si>
    <t>29-2011.00</t>
  </si>
  <si>
    <t>29-2011.01</t>
  </si>
  <si>
    <t>29-2011.02</t>
  </si>
  <si>
    <t>29-2011.03</t>
  </si>
  <si>
    <t>29-2012.00</t>
  </si>
  <si>
    <t>29-2021.00</t>
  </si>
  <si>
    <t>29-2031.00</t>
  </si>
  <si>
    <t>29-2032.00</t>
  </si>
  <si>
    <t>29-2033.00</t>
  </si>
  <si>
    <t>29-2034.00</t>
  </si>
  <si>
    <t>29-2035.00</t>
  </si>
  <si>
    <t>29-2041.00</t>
  </si>
  <si>
    <t>29-2051.00</t>
  </si>
  <si>
    <t>29-2052.00</t>
  </si>
  <si>
    <t>29-2053.00</t>
  </si>
  <si>
    <t>29-2054.00</t>
  </si>
  <si>
    <t>29-2055.00</t>
  </si>
  <si>
    <t>29-2056.00</t>
  </si>
  <si>
    <t>29-2057.00</t>
  </si>
  <si>
    <t>29-2061.00</t>
  </si>
  <si>
    <t>29-2071.00</t>
  </si>
  <si>
    <t>29-2081.00</t>
  </si>
  <si>
    <t>29-2091.00</t>
  </si>
  <si>
    <t>29-2092.00</t>
  </si>
  <si>
    <t>29-2099.00</t>
  </si>
  <si>
    <t>29-2099.01</t>
  </si>
  <si>
    <t>29-2099.05</t>
  </si>
  <si>
    <t>29-2099.06</t>
  </si>
  <si>
    <t>29-2099.07</t>
  </si>
  <si>
    <t>29-9011.00</t>
  </si>
  <si>
    <t>29-9012.00</t>
  </si>
  <si>
    <t>29-9091.00</t>
  </si>
  <si>
    <t>29-9092.00</t>
  </si>
  <si>
    <t>29-9099.00</t>
  </si>
  <si>
    <t>29-9099.01</t>
  </si>
  <si>
    <t>31-1011.00</t>
  </si>
  <si>
    <t>31-1013.00</t>
  </si>
  <si>
    <t>31-1014.00</t>
  </si>
  <si>
    <t>31-1015.00</t>
  </si>
  <si>
    <t>31-2011.00</t>
  </si>
  <si>
    <t>31-2012.00</t>
  </si>
  <si>
    <t>31-2021.00</t>
  </si>
  <si>
    <t>31-2022.00</t>
  </si>
  <si>
    <t>31-9011.00</t>
  </si>
  <si>
    <t>31-9091.00</t>
  </si>
  <si>
    <t>31-9092.00</t>
  </si>
  <si>
    <t>31-9093.00</t>
  </si>
  <si>
    <t>31-9094.00</t>
  </si>
  <si>
    <t>31-9095.00</t>
  </si>
  <si>
    <t>31-9096.00</t>
  </si>
  <si>
    <t>31-9097.00</t>
  </si>
  <si>
    <t>31-9099.00</t>
  </si>
  <si>
    <t>31-9099.01</t>
  </si>
  <si>
    <t>31-9099.02</t>
  </si>
  <si>
    <t>33-1011.00</t>
  </si>
  <si>
    <t>33-1012.00</t>
  </si>
  <si>
    <t>33-1021.00</t>
  </si>
  <si>
    <t>33-1021.01</t>
  </si>
  <si>
    <t>33-1021.02</t>
  </si>
  <si>
    <t>33-1099.00</t>
  </si>
  <si>
    <t>33-2011.00</t>
  </si>
  <si>
    <t>33-2011.01</t>
  </si>
  <si>
    <t>33-2011.02</t>
  </si>
  <si>
    <t>33-2021.00</t>
  </si>
  <si>
    <t>33-2021.01</t>
  </si>
  <si>
    <t>33-2021.02</t>
  </si>
  <si>
    <t>33-2022.00</t>
  </si>
  <si>
    <t>33-3011.00</t>
  </si>
  <si>
    <t>33-3012.00</t>
  </si>
  <si>
    <t>33-3021.00</t>
  </si>
  <si>
    <t>33-3021.01</t>
  </si>
  <si>
    <t>33-3021.02</t>
  </si>
  <si>
    <t>33-3021.03</t>
  </si>
  <si>
    <t>33-3021.05</t>
  </si>
  <si>
    <t>33-3021.06</t>
  </si>
  <si>
    <t>33-3031.00</t>
  </si>
  <si>
    <t>33-3041.00</t>
  </si>
  <si>
    <t>33-3051.00</t>
  </si>
  <si>
    <t>33-3051.01</t>
  </si>
  <si>
    <t>33-3051.03</t>
  </si>
  <si>
    <t>33-3052.00</t>
  </si>
  <si>
    <t>33-9011.00</t>
  </si>
  <si>
    <t>33-9021.00</t>
  </si>
  <si>
    <t>33-9031.00</t>
  </si>
  <si>
    <t>33-9032.00</t>
  </si>
  <si>
    <t>33-9091.00</t>
  </si>
  <si>
    <t>33-9092.00</t>
  </si>
  <si>
    <t>33-9093.00</t>
  </si>
  <si>
    <t>33-9099.00</t>
  </si>
  <si>
    <t>33-9099.02</t>
  </si>
  <si>
    <t>35-1011.00</t>
  </si>
  <si>
    <t>35-1012.00</t>
  </si>
  <si>
    <t>35-2011.00</t>
  </si>
  <si>
    <t>35-2012.00</t>
  </si>
  <si>
    <t>35-2013.00</t>
  </si>
  <si>
    <t>35-2014.00</t>
  </si>
  <si>
    <t>35-2015.00</t>
  </si>
  <si>
    <t>35-2019.00</t>
  </si>
  <si>
    <t>35-2021.00</t>
  </si>
  <si>
    <t>35-3011.00</t>
  </si>
  <si>
    <t>35-3021.00</t>
  </si>
  <si>
    <t>35-3022.00</t>
  </si>
  <si>
    <t>35-3022.01</t>
  </si>
  <si>
    <t>35-3031.00</t>
  </si>
  <si>
    <t>35-3041.00</t>
  </si>
  <si>
    <t>35-9011.00</t>
  </si>
  <si>
    <t>35-9021.00</t>
  </si>
  <si>
    <t>35-9031.00</t>
  </si>
  <si>
    <t>35-9099.00</t>
  </si>
  <si>
    <t>37-1011.00</t>
  </si>
  <si>
    <t>37-1012.00</t>
  </si>
  <si>
    <t>37-2011.00</t>
  </si>
  <si>
    <t>37-2012.00</t>
  </si>
  <si>
    <t>37-2019.00</t>
  </si>
  <si>
    <t>37-2021.00</t>
  </si>
  <si>
    <t>37-3011.00</t>
  </si>
  <si>
    <t>37-3012.00</t>
  </si>
  <si>
    <t>37-3013.00</t>
  </si>
  <si>
    <t>37-3019.00</t>
  </si>
  <si>
    <t>39-1011.00</t>
  </si>
  <si>
    <t>39-1012.00</t>
  </si>
  <si>
    <t>39-1021.00</t>
  </si>
  <si>
    <t>39-1021.01</t>
  </si>
  <si>
    <t>39-2011.00</t>
  </si>
  <si>
    <t>39-2021.00</t>
  </si>
  <si>
    <t>39-3011.00</t>
  </si>
  <si>
    <t>39-3012.00</t>
  </si>
  <si>
    <t>39-3019.00</t>
  </si>
  <si>
    <t>39-3021.00</t>
  </si>
  <si>
    <t>39-3031.00</t>
  </si>
  <si>
    <t>39-3091.00</t>
  </si>
  <si>
    <t>39-3092.00</t>
  </si>
  <si>
    <t>39-3093.00</t>
  </si>
  <si>
    <t>39-3099.00</t>
  </si>
  <si>
    <t>39-4011.00</t>
  </si>
  <si>
    <t>39-4021.00</t>
  </si>
  <si>
    <t>39-4031.00</t>
  </si>
  <si>
    <t>39-5011.00</t>
  </si>
  <si>
    <t>39-5012.00</t>
  </si>
  <si>
    <t>39-5091.00</t>
  </si>
  <si>
    <t>39-5092.00</t>
  </si>
  <si>
    <t>39-5093.00</t>
  </si>
  <si>
    <t>39-5094.00</t>
  </si>
  <si>
    <t>39-6011.00</t>
  </si>
  <si>
    <t>39-6012.00</t>
  </si>
  <si>
    <t>39-7011.00</t>
  </si>
  <si>
    <t>39-7012.00</t>
  </si>
  <si>
    <t>39-9011.00</t>
  </si>
  <si>
    <t>39-9011.01</t>
  </si>
  <si>
    <t>39-9021.00</t>
  </si>
  <si>
    <t>39-9031.00</t>
  </si>
  <si>
    <t>39-9032.00</t>
  </si>
  <si>
    <t>39-9041.00</t>
  </si>
  <si>
    <t>39-9099.00</t>
  </si>
  <si>
    <t>41-1011.00</t>
  </si>
  <si>
    <t>41-1012.00</t>
  </si>
  <si>
    <t>41-2011.00</t>
  </si>
  <si>
    <t>41-2012.00</t>
  </si>
  <si>
    <t>41-2021.00</t>
  </si>
  <si>
    <t>41-2022.00</t>
  </si>
  <si>
    <t>41-2031.00</t>
  </si>
  <si>
    <t>41-3011.00</t>
  </si>
  <si>
    <t>41-3021.00</t>
  </si>
  <si>
    <t>41-3031.00</t>
  </si>
  <si>
    <t>41-3031.01</t>
  </si>
  <si>
    <t>41-3031.02</t>
  </si>
  <si>
    <t>41-3031.03</t>
  </si>
  <si>
    <t>41-3041.00</t>
  </si>
  <si>
    <t>41-3099.00</t>
  </si>
  <si>
    <t>41-3099.01</t>
  </si>
  <si>
    <t>41-4011.00</t>
  </si>
  <si>
    <t>41-4011.07</t>
  </si>
  <si>
    <t>41-4012.00</t>
  </si>
  <si>
    <t>41-9011.00</t>
  </si>
  <si>
    <t>41-9012.00</t>
  </si>
  <si>
    <t>41-9021.00</t>
  </si>
  <si>
    <t>41-9022.00</t>
  </si>
  <si>
    <t>41-9031.00</t>
  </si>
  <si>
    <t>41-9041.00</t>
  </si>
  <si>
    <t>41-9091.00</t>
  </si>
  <si>
    <t>41-9099.00</t>
  </si>
  <si>
    <t>43-1011.00</t>
  </si>
  <si>
    <t>43-2011.00</t>
  </si>
  <si>
    <t>43-2021.00</t>
  </si>
  <si>
    <t>43-2099.00</t>
  </si>
  <si>
    <t>43-3011.00</t>
  </si>
  <si>
    <t>43-3021.00</t>
  </si>
  <si>
    <t>43-3021.01</t>
  </si>
  <si>
    <t>43-3021.02</t>
  </si>
  <si>
    <t>43-3031.00</t>
  </si>
  <si>
    <t>43-3041.00</t>
  </si>
  <si>
    <t>43-3051.00</t>
  </si>
  <si>
    <t>43-3061.00</t>
  </si>
  <si>
    <t>43-3071.00</t>
  </si>
  <si>
    <t>43-3099.00</t>
  </si>
  <si>
    <t>43-4011.00</t>
  </si>
  <si>
    <t>43-4021.00</t>
  </si>
  <si>
    <t>43-4031.00</t>
  </si>
  <si>
    <t>43-4031.01</t>
  </si>
  <si>
    <t>43-4031.02</t>
  </si>
  <si>
    <t>43-4031.03</t>
  </si>
  <si>
    <t>43-4041.00</t>
  </si>
  <si>
    <t>43-4041.01</t>
  </si>
  <si>
    <t>43-4041.02</t>
  </si>
  <si>
    <t>43-4051.00</t>
  </si>
  <si>
    <t>43-4051.03</t>
  </si>
  <si>
    <t>43-4061.00</t>
  </si>
  <si>
    <t>43-4071.00</t>
  </si>
  <si>
    <t>43-4081.00</t>
  </si>
  <si>
    <t>43-4111.00</t>
  </si>
  <si>
    <t>43-4121.00</t>
  </si>
  <si>
    <t>43-4131.00</t>
  </si>
  <si>
    <t>43-4141.00</t>
  </si>
  <si>
    <t>43-4151.00</t>
  </si>
  <si>
    <t>43-4161.00</t>
  </si>
  <si>
    <t>43-4171.00</t>
  </si>
  <si>
    <t>43-4181.00</t>
  </si>
  <si>
    <t>43-4199.00</t>
  </si>
  <si>
    <t>43-5011.00</t>
  </si>
  <si>
    <t>43-5011.01</t>
  </si>
  <si>
    <t>43-5021.00</t>
  </si>
  <si>
    <t>43-5031.00</t>
  </si>
  <si>
    <t>43-5032.00</t>
  </si>
  <si>
    <t>43-5041.00</t>
  </si>
  <si>
    <t>43-5051.00</t>
  </si>
  <si>
    <t>43-5052.00</t>
  </si>
  <si>
    <t>43-5053.00</t>
  </si>
  <si>
    <t>43-5061.00</t>
  </si>
  <si>
    <t>43-5071.00</t>
  </si>
  <si>
    <t>43-5081.00</t>
  </si>
  <si>
    <t>43-5081.01</t>
  </si>
  <si>
    <t>43-5081.02</t>
  </si>
  <si>
    <t>43-5081.03</t>
  </si>
  <si>
    <t>43-5081.04</t>
  </si>
  <si>
    <t>43-5111.00</t>
  </si>
  <si>
    <t>43-6011.00</t>
  </si>
  <si>
    <t>43-6012.00</t>
  </si>
  <si>
    <t>43-6013.00</t>
  </si>
  <si>
    <t>43-6014.00</t>
  </si>
  <si>
    <t>43-9011.00</t>
  </si>
  <si>
    <t>43-9021.00</t>
  </si>
  <si>
    <t>43-9022.00</t>
  </si>
  <si>
    <t>43-9031.00</t>
  </si>
  <si>
    <t>43-9041.00</t>
  </si>
  <si>
    <t>43-9041.01</t>
  </si>
  <si>
    <t>43-9041.02</t>
  </si>
  <si>
    <t>43-9051.00</t>
  </si>
  <si>
    <t>43-9061.00</t>
  </si>
  <si>
    <t>43-9071.00</t>
  </si>
  <si>
    <t>43-9081.00</t>
  </si>
  <si>
    <t>43-9111.00</t>
  </si>
  <si>
    <t>43-9111.01</t>
  </si>
  <si>
    <t>43-9199.00</t>
  </si>
  <si>
    <t>45-1011.00</t>
  </si>
  <si>
    <t>45-1011.05</t>
  </si>
  <si>
    <t>45-1011.06</t>
  </si>
  <si>
    <t>45-1011.07</t>
  </si>
  <si>
    <t>45-1011.08</t>
  </si>
  <si>
    <t>45-2011.00</t>
  </si>
  <si>
    <t>45-2021.00</t>
  </si>
  <si>
    <t>45-2041.00</t>
  </si>
  <si>
    <t>45-2091.00</t>
  </si>
  <si>
    <t>45-2092.00</t>
  </si>
  <si>
    <t>45-2092.01</t>
  </si>
  <si>
    <t>45-2092.02</t>
  </si>
  <si>
    <t>45-2093.00</t>
  </si>
  <si>
    <t>45-2099.00</t>
  </si>
  <si>
    <t>45-3011.00</t>
  </si>
  <si>
    <t>45-3021.00</t>
  </si>
  <si>
    <t>45-4011.00</t>
  </si>
  <si>
    <t>45-4021.00</t>
  </si>
  <si>
    <t>45-4022.00</t>
  </si>
  <si>
    <t>45-4023.00</t>
  </si>
  <si>
    <t>45-4029.00</t>
  </si>
  <si>
    <t>47-1011.00</t>
  </si>
  <si>
    <t>47-1011.03</t>
  </si>
  <si>
    <t>47-2011.00</t>
  </si>
  <si>
    <t>47-2021.00</t>
  </si>
  <si>
    <t>47-2022.00</t>
  </si>
  <si>
    <t>47-2031.00</t>
  </si>
  <si>
    <t>47-2031.01</t>
  </si>
  <si>
    <t>47-2031.02</t>
  </si>
  <si>
    <t>47-2041.00</t>
  </si>
  <si>
    <t>47-2042.00</t>
  </si>
  <si>
    <t>47-2043.00</t>
  </si>
  <si>
    <t>47-2044.00</t>
  </si>
  <si>
    <t>47-2051.00</t>
  </si>
  <si>
    <t>47-2053.00</t>
  </si>
  <si>
    <t>47-2061.00</t>
  </si>
  <si>
    <t>47-2071.00</t>
  </si>
  <si>
    <t>47-2072.00</t>
  </si>
  <si>
    <t>47-2073.00</t>
  </si>
  <si>
    <t>47-2081.00</t>
  </si>
  <si>
    <t>47-2082.00</t>
  </si>
  <si>
    <t>47-2111.00</t>
  </si>
  <si>
    <t>47-2121.00</t>
  </si>
  <si>
    <t>47-2131.00</t>
  </si>
  <si>
    <t>47-2132.00</t>
  </si>
  <si>
    <t>47-2141.00</t>
  </si>
  <si>
    <t>47-2142.00</t>
  </si>
  <si>
    <t>47-2151.00</t>
  </si>
  <si>
    <t>47-2152.00</t>
  </si>
  <si>
    <t>47-2152.01</t>
  </si>
  <si>
    <t>47-2152.02</t>
  </si>
  <si>
    <t>47-2161.00</t>
  </si>
  <si>
    <t>47-2171.00</t>
  </si>
  <si>
    <t>47-2181.00</t>
  </si>
  <si>
    <t>47-2211.00</t>
  </si>
  <si>
    <t>47-2221.00</t>
  </si>
  <si>
    <t>47-2231.00</t>
  </si>
  <si>
    <t>47-3011.00</t>
  </si>
  <si>
    <t>47-3012.00</t>
  </si>
  <si>
    <t>47-3013.00</t>
  </si>
  <si>
    <t>47-3014.00</t>
  </si>
  <si>
    <t>47-3015.00</t>
  </si>
  <si>
    <t>47-3016.00</t>
  </si>
  <si>
    <t>47-3019.00</t>
  </si>
  <si>
    <t>47-4011.00</t>
  </si>
  <si>
    <t>47-4021.00</t>
  </si>
  <si>
    <t>47-4031.00</t>
  </si>
  <si>
    <t>47-4041.00</t>
  </si>
  <si>
    <t>47-4051.00</t>
  </si>
  <si>
    <t>47-4061.00</t>
  </si>
  <si>
    <t>47-4071.00</t>
  </si>
  <si>
    <t>47-4091.00</t>
  </si>
  <si>
    <t>47-4099.00</t>
  </si>
  <si>
    <t>47-4099.02</t>
  </si>
  <si>
    <t>47-4099.03</t>
  </si>
  <si>
    <t>47-5011.00</t>
  </si>
  <si>
    <t>47-5012.00</t>
  </si>
  <si>
    <t>47-5013.00</t>
  </si>
  <si>
    <t>47-5021.00</t>
  </si>
  <si>
    <t>47-5031.00</t>
  </si>
  <si>
    <t>47-5041.00</t>
  </si>
  <si>
    <t>47-5042.00</t>
  </si>
  <si>
    <t>47-5049.00</t>
  </si>
  <si>
    <t>47-5051.00</t>
  </si>
  <si>
    <t>47-5061.00</t>
  </si>
  <si>
    <t>47-5071.00</t>
  </si>
  <si>
    <t>47-5081.00</t>
  </si>
  <si>
    <t>47-5099.00</t>
  </si>
  <si>
    <t>49-1011.00</t>
  </si>
  <si>
    <t>49-2011.00</t>
  </si>
  <si>
    <t>49-2021.00</t>
  </si>
  <si>
    <t>49-2021.01</t>
  </si>
  <si>
    <t>49-2022.00</t>
  </si>
  <si>
    <t>49-2091.00</t>
  </si>
  <si>
    <t>49-2092.00</t>
  </si>
  <si>
    <t>49-2093.00</t>
  </si>
  <si>
    <t>49-2094.00</t>
  </si>
  <si>
    <t>49-2095.00</t>
  </si>
  <si>
    <t>49-2096.00</t>
  </si>
  <si>
    <t>49-2097.00</t>
  </si>
  <si>
    <t>49-2098.00</t>
  </si>
  <si>
    <t>49-3011.00</t>
  </si>
  <si>
    <t>49-3021.00</t>
  </si>
  <si>
    <t>49-3022.00</t>
  </si>
  <si>
    <t>49-3023.00</t>
  </si>
  <si>
    <t>49-3023.01</t>
  </si>
  <si>
    <t>49-3023.02</t>
  </si>
  <si>
    <t>49-3031.00</t>
  </si>
  <si>
    <t>49-3041.00</t>
  </si>
  <si>
    <t>49-3042.00</t>
  </si>
  <si>
    <t>49-3043.00</t>
  </si>
  <si>
    <t>49-3051.00</t>
  </si>
  <si>
    <t>49-3052.00</t>
  </si>
  <si>
    <t>49-3053.00</t>
  </si>
  <si>
    <t>49-3091.00</t>
  </si>
  <si>
    <t>49-3092.00</t>
  </si>
  <si>
    <t>49-3093.00</t>
  </si>
  <si>
    <t>49-9011.00</t>
  </si>
  <si>
    <t>49-9012.00</t>
  </si>
  <si>
    <t>49-9021.00</t>
  </si>
  <si>
    <t>49-9021.01</t>
  </si>
  <si>
    <t>49-9021.02</t>
  </si>
  <si>
    <t>49-9031.00</t>
  </si>
  <si>
    <t>49-9041.00</t>
  </si>
  <si>
    <t>49-9043.00</t>
  </si>
  <si>
    <t>49-9044.00</t>
  </si>
  <si>
    <t>49-9045.00</t>
  </si>
  <si>
    <t>49-9051.00</t>
  </si>
  <si>
    <t>49-9052.00</t>
  </si>
  <si>
    <t>49-9061.00</t>
  </si>
  <si>
    <t>49-9062.00</t>
  </si>
  <si>
    <t>49-9063.00</t>
  </si>
  <si>
    <t>49-9064.00</t>
  </si>
  <si>
    <t>49-9069.00</t>
  </si>
  <si>
    <t>49-9071.00</t>
  </si>
  <si>
    <t>49-9081.00</t>
  </si>
  <si>
    <t>49-9091.00</t>
  </si>
  <si>
    <t>49-9092.00</t>
  </si>
  <si>
    <t>49-9093.00</t>
  </si>
  <si>
    <t>49-9094.00</t>
  </si>
  <si>
    <t>49-9095.00</t>
  </si>
  <si>
    <t>49-9096.00</t>
  </si>
  <si>
    <t>49-9097.00</t>
  </si>
  <si>
    <t>49-9098.00</t>
  </si>
  <si>
    <t>49-9099.00</t>
  </si>
  <si>
    <t>49-9099.01</t>
  </si>
  <si>
    <t>51-1011.00</t>
  </si>
  <si>
    <t>51-2011.00</t>
  </si>
  <si>
    <t>51-2021.00</t>
  </si>
  <si>
    <t>51-2022.00</t>
  </si>
  <si>
    <t>51-2023.00</t>
  </si>
  <si>
    <t>51-2031.00</t>
  </si>
  <si>
    <t>51-2041.00</t>
  </si>
  <si>
    <t>51-2091.00</t>
  </si>
  <si>
    <t>51-2092.00</t>
  </si>
  <si>
    <t>51-2093.00</t>
  </si>
  <si>
    <t>51-2099.00</t>
  </si>
  <si>
    <t>51-3011.00</t>
  </si>
  <si>
    <t>51-3021.00</t>
  </si>
  <si>
    <t>51-3022.00</t>
  </si>
  <si>
    <t>51-3023.00</t>
  </si>
  <si>
    <t>51-3091.00</t>
  </si>
  <si>
    <t>51-3092.00</t>
  </si>
  <si>
    <t>51-3093.00</t>
  </si>
  <si>
    <t>51-3099.00</t>
  </si>
  <si>
    <t>51-4011.00</t>
  </si>
  <si>
    <t>51-4012.00</t>
  </si>
  <si>
    <t>51-4021.00</t>
  </si>
  <si>
    <t>51-4022.00</t>
  </si>
  <si>
    <t>51-4023.00</t>
  </si>
  <si>
    <t>51-4031.00</t>
  </si>
  <si>
    <t>51-4032.00</t>
  </si>
  <si>
    <t>51-4033.00</t>
  </si>
  <si>
    <t>51-4034.00</t>
  </si>
  <si>
    <t>51-4035.00</t>
  </si>
  <si>
    <t>51-4041.00</t>
  </si>
  <si>
    <t>51-4051.00</t>
  </si>
  <si>
    <t>51-4052.00</t>
  </si>
  <si>
    <t>51-4061.00</t>
  </si>
  <si>
    <t>51-4062.00</t>
  </si>
  <si>
    <t>51-4071.00</t>
  </si>
  <si>
    <t>51-4072.00</t>
  </si>
  <si>
    <t>51-4081.00</t>
  </si>
  <si>
    <t>51-4111.00</t>
  </si>
  <si>
    <t>51-4121.00</t>
  </si>
  <si>
    <t>51-4121.06</t>
  </si>
  <si>
    <t>51-4121.07</t>
  </si>
  <si>
    <t>51-4122.00</t>
  </si>
  <si>
    <t>51-4191.00</t>
  </si>
  <si>
    <t>51-4192.00</t>
  </si>
  <si>
    <t>51-4193.00</t>
  </si>
  <si>
    <t>51-4194.00</t>
  </si>
  <si>
    <t>51-4199.00</t>
  </si>
  <si>
    <t>51-5111.00</t>
  </si>
  <si>
    <t>51-5112.00</t>
  </si>
  <si>
    <t>51-5113.00</t>
  </si>
  <si>
    <t>51-6011.00</t>
  </si>
  <si>
    <t>51-6021.00</t>
  </si>
  <si>
    <t>51-6031.00</t>
  </si>
  <si>
    <t>51-6041.00</t>
  </si>
  <si>
    <t>51-6042.00</t>
  </si>
  <si>
    <t>51-6051.00</t>
  </si>
  <si>
    <t>51-6052.00</t>
  </si>
  <si>
    <t>51-6061.00</t>
  </si>
  <si>
    <t>51-6062.00</t>
  </si>
  <si>
    <t>51-6063.00</t>
  </si>
  <si>
    <t>51-6064.00</t>
  </si>
  <si>
    <t>51-6091.00</t>
  </si>
  <si>
    <t>51-6092.00</t>
  </si>
  <si>
    <t>51-6093.00</t>
  </si>
  <si>
    <t>51-6099.00</t>
  </si>
  <si>
    <t>51-7011.00</t>
  </si>
  <si>
    <t>51-7021.00</t>
  </si>
  <si>
    <t>51-7031.00</t>
  </si>
  <si>
    <t>51-7032.00</t>
  </si>
  <si>
    <t>51-7041.00</t>
  </si>
  <si>
    <t>51-7042.00</t>
  </si>
  <si>
    <t>51-7099.00</t>
  </si>
  <si>
    <t>51-8011.00</t>
  </si>
  <si>
    <t>51-8012.00</t>
  </si>
  <si>
    <t>51-8013.00</t>
  </si>
  <si>
    <t>51-8021.00</t>
  </si>
  <si>
    <t>51-8031.00</t>
  </si>
  <si>
    <t>51-8091.00</t>
  </si>
  <si>
    <t>51-8092.00</t>
  </si>
  <si>
    <t>51-8093.00</t>
  </si>
  <si>
    <t>51-8099.00</t>
  </si>
  <si>
    <t>51-8099.01</t>
  </si>
  <si>
    <t>51-8099.02</t>
  </si>
  <si>
    <t>51-8099.03</t>
  </si>
  <si>
    <t>51-8099.04</t>
  </si>
  <si>
    <t>51-9011.00</t>
  </si>
  <si>
    <t>51-9012.00</t>
  </si>
  <si>
    <t>51-9021.00</t>
  </si>
  <si>
    <t>51-9022.00</t>
  </si>
  <si>
    <t>51-9023.00</t>
  </si>
  <si>
    <t>51-9031.00</t>
  </si>
  <si>
    <t>51-9032.00</t>
  </si>
  <si>
    <t>51-9041.00</t>
  </si>
  <si>
    <t>51-9051.00</t>
  </si>
  <si>
    <t>51-9061.00</t>
  </si>
  <si>
    <t>51-9071.00</t>
  </si>
  <si>
    <t>51-9071.01</t>
  </si>
  <si>
    <t>51-9071.06</t>
  </si>
  <si>
    <t>51-9071.07</t>
  </si>
  <si>
    <t>51-9081.00</t>
  </si>
  <si>
    <t>51-9082.00</t>
  </si>
  <si>
    <t>51-9083.00</t>
  </si>
  <si>
    <t>51-9111.00</t>
  </si>
  <si>
    <t>51-9121.00</t>
  </si>
  <si>
    <t>51-9122.00</t>
  </si>
  <si>
    <t>51-9123.00</t>
  </si>
  <si>
    <t>51-9141.00</t>
  </si>
  <si>
    <t>51-9151.00</t>
  </si>
  <si>
    <t>51-9191.00</t>
  </si>
  <si>
    <t>51-9192.00</t>
  </si>
  <si>
    <t>51-9193.00</t>
  </si>
  <si>
    <t>51-9194.00</t>
  </si>
  <si>
    <t>51-9195.00</t>
  </si>
  <si>
    <t>51-9195.03</t>
  </si>
  <si>
    <t>51-9195.04</t>
  </si>
  <si>
    <t>51-9195.05</t>
  </si>
  <si>
    <t>51-9195.07</t>
  </si>
  <si>
    <t>51-9196.00</t>
  </si>
  <si>
    <t>51-9197.00</t>
  </si>
  <si>
    <t>51-9198.00</t>
  </si>
  <si>
    <t>51-9199.00</t>
  </si>
  <si>
    <t>51-9199.01</t>
  </si>
  <si>
    <t>53-1011.00</t>
  </si>
  <si>
    <t>53-1021.00</t>
  </si>
  <si>
    <t>53-1021.01</t>
  </si>
  <si>
    <t>53-1031.00</t>
  </si>
  <si>
    <t>53-2011.00</t>
  </si>
  <si>
    <t>53-2012.00</t>
  </si>
  <si>
    <t>53-2021.00</t>
  </si>
  <si>
    <t>53-2022.00</t>
  </si>
  <si>
    <t>53-2031.00</t>
  </si>
  <si>
    <t>53-3011.00</t>
  </si>
  <si>
    <t>53-3021.00</t>
  </si>
  <si>
    <t>53-3022.00</t>
  </si>
  <si>
    <t>53-3031.00</t>
  </si>
  <si>
    <t>53-3032.00</t>
  </si>
  <si>
    <t>53-3033.00</t>
  </si>
  <si>
    <t>53-3041.00</t>
  </si>
  <si>
    <t>53-3099.00</t>
  </si>
  <si>
    <t>53-4011.00</t>
  </si>
  <si>
    <t>53-4012.00</t>
  </si>
  <si>
    <t>53-4013.00</t>
  </si>
  <si>
    <t>53-4021.00</t>
  </si>
  <si>
    <t>53-4031.00</t>
  </si>
  <si>
    <t>53-4041.00</t>
  </si>
  <si>
    <t>53-4099.00</t>
  </si>
  <si>
    <t>53-5011.00</t>
  </si>
  <si>
    <t>53-5021.00</t>
  </si>
  <si>
    <t>53-5021.01</t>
  </si>
  <si>
    <t>53-5021.02</t>
  </si>
  <si>
    <t>53-5021.03</t>
  </si>
  <si>
    <t>53-5022.00</t>
  </si>
  <si>
    <t>53-5031.00</t>
  </si>
  <si>
    <t>53-6011.00</t>
  </si>
  <si>
    <t>53-6021.00</t>
  </si>
  <si>
    <t>53-6031.00</t>
  </si>
  <si>
    <t>53-6041.00</t>
  </si>
  <si>
    <t>53-6051.00</t>
  </si>
  <si>
    <t>53-6051.01</t>
  </si>
  <si>
    <t>53-6051.07</t>
  </si>
  <si>
    <t>53-6051.08</t>
  </si>
  <si>
    <t>53-6061.00</t>
  </si>
  <si>
    <t>53-6099.00</t>
  </si>
  <si>
    <t>53-7011.00</t>
  </si>
  <si>
    <t>53-7021.00</t>
  </si>
  <si>
    <t>53-7031.00</t>
  </si>
  <si>
    <t>53-7032.00</t>
  </si>
  <si>
    <t>53-7033.00</t>
  </si>
  <si>
    <t>53-7041.00</t>
  </si>
  <si>
    <t>53-7051.00</t>
  </si>
  <si>
    <t>53-7061.00</t>
  </si>
  <si>
    <t>53-7062.00</t>
  </si>
  <si>
    <t>53-7063.00</t>
  </si>
  <si>
    <t>53-7064.00</t>
  </si>
  <si>
    <t>53-7071.00</t>
  </si>
  <si>
    <t>53-7072.00</t>
  </si>
  <si>
    <t>53-7073.00</t>
  </si>
  <si>
    <t>53-7081.00</t>
  </si>
  <si>
    <t>53-7111.00</t>
  </si>
  <si>
    <t>53-7121.00</t>
  </si>
  <si>
    <t>53-7199.00</t>
  </si>
  <si>
    <t>55-1011.00</t>
  </si>
  <si>
    <t>55-1012.00</t>
  </si>
  <si>
    <t>55-1013.00</t>
  </si>
  <si>
    <t>55-1014.00</t>
  </si>
  <si>
    <t>55-1015.00</t>
  </si>
  <si>
    <t>55-1016.00</t>
  </si>
  <si>
    <t>55-1017.00</t>
  </si>
  <si>
    <t>55-1019.00</t>
  </si>
  <si>
    <t>55-2011.00</t>
  </si>
  <si>
    <t>55-2012.00</t>
  </si>
  <si>
    <t>55-2013.00</t>
  </si>
  <si>
    <t>55-3011.00</t>
  </si>
  <si>
    <t>55-3012.00</t>
  </si>
  <si>
    <t>55-3013.00</t>
  </si>
  <si>
    <t>55-3014.00</t>
  </si>
  <si>
    <t>55-3015.00</t>
  </si>
  <si>
    <t>55-3016.00</t>
  </si>
  <si>
    <t>55-3017.00</t>
  </si>
  <si>
    <t>55-3018.00</t>
  </si>
  <si>
    <t>55-3019.00</t>
  </si>
  <si>
    <t>Total of 3 grants = total 9130 JSR Expenditures</t>
  </si>
  <si>
    <t>O*NETSOC Code (no punc.)</t>
  </si>
  <si>
    <t>N/A</t>
  </si>
  <si>
    <t>Line</t>
  </si>
  <si>
    <t>Type of Expenditure</t>
  </si>
  <si>
    <t>TRAINING EXPENDITURE CALCULATION</t>
  </si>
  <si>
    <t>JSR EXPENDITURE CALCULATION</t>
  </si>
  <si>
    <t>TRA EXPENDITURE CALCULATION</t>
  </si>
  <si>
    <t>A/RTAA EXPENDITURE CALCULATION</t>
  </si>
  <si>
    <t>Measure</t>
  </si>
  <si>
    <t>NAICS 4</t>
  </si>
  <si>
    <t>5613</t>
  </si>
  <si>
    <t>1111</t>
  </si>
  <si>
    <t>1112</t>
  </si>
  <si>
    <t>1113</t>
  </si>
  <si>
    <t>1114</t>
  </si>
  <si>
    <t>1119</t>
  </si>
  <si>
    <t>1121</t>
  </si>
  <si>
    <t>1122</t>
  </si>
  <si>
    <t>1123</t>
  </si>
  <si>
    <t>1124</t>
  </si>
  <si>
    <t>1125</t>
  </si>
  <si>
    <t>1129</t>
  </si>
  <si>
    <t>1131</t>
  </si>
  <si>
    <t>1132</t>
  </si>
  <si>
    <t>1133</t>
  </si>
  <si>
    <t>1141</t>
  </si>
  <si>
    <t>1142</t>
  </si>
  <si>
    <t>1151</t>
  </si>
  <si>
    <t>1152</t>
  </si>
  <si>
    <t>1153</t>
  </si>
  <si>
    <t>2111</t>
  </si>
  <si>
    <t>2121</t>
  </si>
  <si>
    <t>2122</t>
  </si>
  <si>
    <t>2123</t>
  </si>
  <si>
    <t>2131</t>
  </si>
  <si>
    <t>2211</t>
  </si>
  <si>
    <t>2212</t>
  </si>
  <si>
    <t>2213</t>
  </si>
  <si>
    <t>2361</t>
  </si>
  <si>
    <t>2362</t>
  </si>
  <si>
    <t>2371</t>
  </si>
  <si>
    <t>2372</t>
  </si>
  <si>
    <t>2373</t>
  </si>
  <si>
    <t>2379</t>
  </si>
  <si>
    <t>2381</t>
  </si>
  <si>
    <t>2382</t>
  </si>
  <si>
    <t>2383</t>
  </si>
  <si>
    <t>2389</t>
  </si>
  <si>
    <t>3111</t>
  </si>
  <si>
    <t>3112</t>
  </si>
  <si>
    <t>3113</t>
  </si>
  <si>
    <t>3114</t>
  </si>
  <si>
    <t>3115</t>
  </si>
  <si>
    <t>3116</t>
  </si>
  <si>
    <t>3117</t>
  </si>
  <si>
    <t>3118</t>
  </si>
  <si>
    <t>3119</t>
  </si>
  <si>
    <t>3121</t>
  </si>
  <si>
    <t>3122</t>
  </si>
  <si>
    <t>3131</t>
  </si>
  <si>
    <t>3132</t>
  </si>
  <si>
    <t>3133</t>
  </si>
  <si>
    <t>3141</t>
  </si>
  <si>
    <t>3149</t>
  </si>
  <si>
    <t>3151</t>
  </si>
  <si>
    <t>3152</t>
  </si>
  <si>
    <t>3159</t>
  </si>
  <si>
    <t>3161</t>
  </si>
  <si>
    <t>3162</t>
  </si>
  <si>
    <t>3169</t>
  </si>
  <si>
    <t>3211</t>
  </si>
  <si>
    <t>3212</t>
  </si>
  <si>
    <t>3219</t>
  </si>
  <si>
    <t>3221</t>
  </si>
  <si>
    <t>3222</t>
  </si>
  <si>
    <t>3231</t>
  </si>
  <si>
    <t>3241</t>
  </si>
  <si>
    <t>3251</t>
  </si>
  <si>
    <t>3252</t>
  </si>
  <si>
    <t>3253</t>
  </si>
  <si>
    <t>3254</t>
  </si>
  <si>
    <t>3255</t>
  </si>
  <si>
    <t>3256</t>
  </si>
  <si>
    <t>3259</t>
  </si>
  <si>
    <t>3261</t>
  </si>
  <si>
    <t>3262</t>
  </si>
  <si>
    <t>3271</t>
  </si>
  <si>
    <t>3272</t>
  </si>
  <si>
    <t>3273</t>
  </si>
  <si>
    <t>3274</t>
  </si>
  <si>
    <t>3279</t>
  </si>
  <si>
    <t>3311</t>
  </si>
  <si>
    <t>3312</t>
  </si>
  <si>
    <t>3313</t>
  </si>
  <si>
    <t>3314</t>
  </si>
  <si>
    <t>3315</t>
  </si>
  <si>
    <t>3321</t>
  </si>
  <si>
    <t>3322</t>
  </si>
  <si>
    <t>3323</t>
  </si>
  <si>
    <t>3324</t>
  </si>
  <si>
    <t>3325</t>
  </si>
  <si>
    <t>3326</t>
  </si>
  <si>
    <t>3327</t>
  </si>
  <si>
    <t>3328</t>
  </si>
  <si>
    <t>3329</t>
  </si>
  <si>
    <t>3331</t>
  </si>
  <si>
    <t>3332</t>
  </si>
  <si>
    <t>3333</t>
  </si>
  <si>
    <t>3334</t>
  </si>
  <si>
    <t>3335</t>
  </si>
  <si>
    <t>3336</t>
  </si>
  <si>
    <t>3339</t>
  </si>
  <si>
    <t>3341</t>
  </si>
  <si>
    <t>3342</t>
  </si>
  <si>
    <t>3343</t>
  </si>
  <si>
    <t>3344</t>
  </si>
  <si>
    <t>3345</t>
  </si>
  <si>
    <t>3346</t>
  </si>
  <si>
    <t>3351</t>
  </si>
  <si>
    <t>3352</t>
  </si>
  <si>
    <t>3353</t>
  </si>
  <si>
    <t>3359</t>
  </si>
  <si>
    <t>3361</t>
  </si>
  <si>
    <t>3362</t>
  </si>
  <si>
    <t>3363</t>
  </si>
  <si>
    <t>3364</t>
  </si>
  <si>
    <t>3365</t>
  </si>
  <si>
    <t>3366</t>
  </si>
  <si>
    <t>3369</t>
  </si>
  <si>
    <t>3371</t>
  </si>
  <si>
    <t>3372</t>
  </si>
  <si>
    <t>3379</t>
  </si>
  <si>
    <t>3391</t>
  </si>
  <si>
    <t>3399</t>
  </si>
  <si>
    <t>4231</t>
  </si>
  <si>
    <t>4232</t>
  </si>
  <si>
    <t>4233</t>
  </si>
  <si>
    <t>4234</t>
  </si>
  <si>
    <t>4235</t>
  </si>
  <si>
    <t>4236</t>
  </si>
  <si>
    <t>4237</t>
  </si>
  <si>
    <t>4238</t>
  </si>
  <si>
    <t>4239</t>
  </si>
  <si>
    <t>4241</t>
  </si>
  <si>
    <t>4242</t>
  </si>
  <si>
    <t>4243</t>
  </si>
  <si>
    <t>4244</t>
  </si>
  <si>
    <t>4245</t>
  </si>
  <si>
    <t>4246</t>
  </si>
  <si>
    <t>4247</t>
  </si>
  <si>
    <t>4248</t>
  </si>
  <si>
    <t>4249</t>
  </si>
  <si>
    <t>4251</t>
  </si>
  <si>
    <t>4411</t>
  </si>
  <si>
    <t>4412</t>
  </si>
  <si>
    <t>4413</t>
  </si>
  <si>
    <t>4421</t>
  </si>
  <si>
    <t>4422</t>
  </si>
  <si>
    <t>4431</t>
  </si>
  <si>
    <t>4441</t>
  </si>
  <si>
    <t>4442</t>
  </si>
  <si>
    <t>4451</t>
  </si>
  <si>
    <t>4452</t>
  </si>
  <si>
    <t>4453</t>
  </si>
  <si>
    <t>4461</t>
  </si>
  <si>
    <t>4471</t>
  </si>
  <si>
    <t>4481</t>
  </si>
  <si>
    <t>4482</t>
  </si>
  <si>
    <t>4483</t>
  </si>
  <si>
    <t>4511</t>
  </si>
  <si>
    <t>4512</t>
  </si>
  <si>
    <t>4531</t>
  </si>
  <si>
    <t>4532</t>
  </si>
  <si>
    <t>4533</t>
  </si>
  <si>
    <t>4539</t>
  </si>
  <si>
    <t>4541</t>
  </si>
  <si>
    <t>4542</t>
  </si>
  <si>
    <t>4543</t>
  </si>
  <si>
    <t>4811</t>
  </si>
  <si>
    <t>4812</t>
  </si>
  <si>
    <t>4821</t>
  </si>
  <si>
    <t>4831</t>
  </si>
  <si>
    <t>4832</t>
  </si>
  <si>
    <t>4841</t>
  </si>
  <si>
    <t>4842</t>
  </si>
  <si>
    <t>4851</t>
  </si>
  <si>
    <t>4852</t>
  </si>
  <si>
    <t>4853</t>
  </si>
  <si>
    <t>4854</t>
  </si>
  <si>
    <t>4855</t>
  </si>
  <si>
    <t>4859</t>
  </si>
  <si>
    <t>4861</t>
  </si>
  <si>
    <t>4862</t>
  </si>
  <si>
    <t>4869</t>
  </si>
  <si>
    <t>4871</t>
  </si>
  <si>
    <t>4872</t>
  </si>
  <si>
    <t>4879</t>
  </si>
  <si>
    <t>4881</t>
  </si>
  <si>
    <t>4882</t>
  </si>
  <si>
    <t>4883</t>
  </si>
  <si>
    <t>4884</t>
  </si>
  <si>
    <t>4885</t>
  </si>
  <si>
    <t>4889</t>
  </si>
  <si>
    <t>4911</t>
  </si>
  <si>
    <t>4921</t>
  </si>
  <si>
    <t>4922</t>
  </si>
  <si>
    <t>4931</t>
  </si>
  <si>
    <t>5111</t>
  </si>
  <si>
    <t>5112</t>
  </si>
  <si>
    <t>5121</t>
  </si>
  <si>
    <t>5122</t>
  </si>
  <si>
    <t>5151</t>
  </si>
  <si>
    <t>5152</t>
  </si>
  <si>
    <t>5174</t>
  </si>
  <si>
    <t>5179</t>
  </si>
  <si>
    <t>5182</t>
  </si>
  <si>
    <t>5191</t>
  </si>
  <si>
    <t>5211</t>
  </si>
  <si>
    <t>5221</t>
  </si>
  <si>
    <t>5222</t>
  </si>
  <si>
    <t>5223</t>
  </si>
  <si>
    <t>5231</t>
  </si>
  <si>
    <t>5232</t>
  </si>
  <si>
    <t>5239</t>
  </si>
  <si>
    <t>5241</t>
  </si>
  <si>
    <t>5242</t>
  </si>
  <si>
    <t>5251</t>
  </si>
  <si>
    <t>5259</t>
  </si>
  <si>
    <t>5311</t>
  </si>
  <si>
    <t>5312</t>
  </si>
  <si>
    <t>5313</t>
  </si>
  <si>
    <t>5321</t>
  </si>
  <si>
    <t>5322</t>
  </si>
  <si>
    <t>5323</t>
  </si>
  <si>
    <t>5324</t>
  </si>
  <si>
    <t>5331</t>
  </si>
  <si>
    <t>5411</t>
  </si>
  <si>
    <t>5412</t>
  </si>
  <si>
    <t>5413</t>
  </si>
  <si>
    <t>5414</t>
  </si>
  <si>
    <t>5415</t>
  </si>
  <si>
    <t>5416</t>
  </si>
  <si>
    <t>5417</t>
  </si>
  <si>
    <t>5418</t>
  </si>
  <si>
    <t>5419</t>
  </si>
  <si>
    <t>5511</t>
  </si>
  <si>
    <t>5611</t>
  </si>
  <si>
    <t>5612</t>
  </si>
  <si>
    <t>5614</t>
  </si>
  <si>
    <t>5615</t>
  </si>
  <si>
    <t>5616</t>
  </si>
  <si>
    <t>5617</t>
  </si>
  <si>
    <t>5619</t>
  </si>
  <si>
    <t>5621</t>
  </si>
  <si>
    <t>5622</t>
  </si>
  <si>
    <t>5629</t>
  </si>
  <si>
    <t>6111</t>
  </si>
  <si>
    <t>6112</t>
  </si>
  <si>
    <t>6113</t>
  </si>
  <si>
    <t>6114</t>
  </si>
  <si>
    <t>6115</t>
  </si>
  <si>
    <t>6116</t>
  </si>
  <si>
    <t>6117</t>
  </si>
  <si>
    <t>6211</t>
  </si>
  <si>
    <t>6212</t>
  </si>
  <si>
    <t>6213</t>
  </si>
  <si>
    <t>6214</t>
  </si>
  <si>
    <t>6215</t>
  </si>
  <si>
    <t>6216</t>
  </si>
  <si>
    <t>6219</t>
  </si>
  <si>
    <t>6221</t>
  </si>
  <si>
    <t>6222</t>
  </si>
  <si>
    <t>6223</t>
  </si>
  <si>
    <t>6231</t>
  </si>
  <si>
    <t>6232</t>
  </si>
  <si>
    <t>6233</t>
  </si>
  <si>
    <t>6239</t>
  </si>
  <si>
    <t>6241</t>
  </si>
  <si>
    <t>6242</t>
  </si>
  <si>
    <t>6243</t>
  </si>
  <si>
    <t>6244</t>
  </si>
  <si>
    <t>7111</t>
  </si>
  <si>
    <t>7112</t>
  </si>
  <si>
    <t>7113</t>
  </si>
  <si>
    <t>7114</t>
  </si>
  <si>
    <t>7115</t>
  </si>
  <si>
    <t>7121</t>
  </si>
  <si>
    <t>7131</t>
  </si>
  <si>
    <t>7132</t>
  </si>
  <si>
    <t>7139</t>
  </si>
  <si>
    <t>7211</t>
  </si>
  <si>
    <t>7212</t>
  </si>
  <si>
    <t>7213</t>
  </si>
  <si>
    <t>7223</t>
  </si>
  <si>
    <t>7224</t>
  </si>
  <si>
    <t>7225</t>
  </si>
  <si>
    <t>8111</t>
  </si>
  <si>
    <t>8112</t>
  </si>
  <si>
    <t>8113</t>
  </si>
  <si>
    <t>8114</t>
  </si>
  <si>
    <t>8121</t>
  </si>
  <si>
    <t>8122</t>
  </si>
  <si>
    <t>8123</t>
  </si>
  <si>
    <t>8129</t>
  </si>
  <si>
    <t>8131</t>
  </si>
  <si>
    <t>8132</t>
  </si>
  <si>
    <t>8133</t>
  </si>
  <si>
    <t>8134</t>
  </si>
  <si>
    <t>8139</t>
  </si>
  <si>
    <t>8141</t>
  </si>
  <si>
    <t>9211</t>
  </si>
  <si>
    <t>9221</t>
  </si>
  <si>
    <t>9231</t>
  </si>
  <si>
    <t>9241</t>
  </si>
  <si>
    <t>9251</t>
  </si>
  <si>
    <t>9261</t>
  </si>
  <si>
    <t>9271</t>
  </si>
  <si>
    <t>9281</t>
  </si>
  <si>
    <t>Enter 9130 Data into Orange Cells</t>
  </si>
  <si>
    <t>Oldest FY</t>
  </si>
  <si>
    <t>Current FY</t>
  </si>
  <si>
    <t>Middle FY</t>
  </si>
  <si>
    <t>Reference Data</t>
  </si>
  <si>
    <t>9130 Calculation Details</t>
  </si>
  <si>
    <t>Total</t>
  </si>
  <si>
    <t>Target</t>
  </si>
  <si>
    <t>Select Submission Quarter Here:</t>
  </si>
  <si>
    <t>85% - 115%</t>
  </si>
  <si>
    <t>Fiscal Year</t>
  </si>
  <si>
    <t>Submission Quarter</t>
  </si>
  <si>
    <t>EER</t>
  </si>
  <si>
    <t>ERR</t>
  </si>
  <si>
    <t>AE</t>
  </si>
  <si>
    <t>FY 15</t>
  </si>
  <si>
    <t>FY 16</t>
  </si>
  <si>
    <t>FY 17</t>
  </si>
  <si>
    <t>FY 18</t>
  </si>
  <si>
    <t>TBD</t>
  </si>
  <si>
    <t>4522</t>
  </si>
  <si>
    <t>4523</t>
  </si>
  <si>
    <t>5173</t>
  </si>
  <si>
    <t>Co-Enrollment</t>
  </si>
  <si>
    <t>Measure Name</t>
  </si>
  <si>
    <t>DE#</t>
  </si>
  <si>
    <t>DATA ELEMENT  NAME(S)</t>
  </si>
  <si>
    <t xml:space="preserve">DEFINITION/RELATIONSHIP TARGETED </t>
  </si>
  <si>
    <t>SOURCE / REQUIREMENT</t>
  </si>
  <si>
    <t>CONSEQUENCE OF DATA  DEFICIT</t>
  </si>
  <si>
    <t>REPORTING EXPECTATION FOR 
FY 2019</t>
  </si>
  <si>
    <t>DATE PARAMETERS FOR QUARTERLY REPORTING</t>
  </si>
  <si>
    <t>MANNER OF OUTPUT</t>
  </si>
  <si>
    <r>
      <t xml:space="preserve">1324
LINE 10E
</t>
    </r>
    <r>
      <rPr>
        <sz val="8"/>
        <color theme="1"/>
        <rFont val="Calibri"/>
        <family val="2"/>
        <scheme val="minor"/>
      </rPr>
      <t>901
925
1302
1325
926</t>
    </r>
  </si>
  <si>
    <r>
      <rPr>
        <b/>
        <u/>
        <sz val="8"/>
        <color theme="1"/>
        <rFont val="Calibri"/>
        <family val="2"/>
        <scheme val="minor"/>
      </rPr>
      <t>Current Quarter Training Expenditures</t>
    </r>
    <r>
      <rPr>
        <sz val="8"/>
        <color theme="1"/>
        <rFont val="Calibri"/>
        <family val="2"/>
        <scheme val="minor"/>
      </rPr>
      <t xml:space="preserve">
</t>
    </r>
    <r>
      <rPr>
        <b/>
        <u/>
        <sz val="8"/>
        <color theme="1"/>
        <rFont val="Calibri"/>
        <family val="2"/>
        <scheme val="minor"/>
      </rPr>
      <t>ETA-9130</t>
    </r>
    <r>
      <rPr>
        <u/>
        <sz val="8"/>
        <color theme="1"/>
        <rFont val="Calibri"/>
        <family val="2"/>
        <scheme val="minor"/>
      </rPr>
      <t xml:space="preserve">
</t>
    </r>
    <r>
      <rPr>
        <sz val="8"/>
        <color theme="1"/>
        <rFont val="Calibri"/>
        <family val="2"/>
        <scheme val="minor"/>
      </rPr>
      <t>Date of Program Exit (WIOA)
Date of First TAA Benefit or Service
Date Entered Training #1 (WIOA)
Total Training  Expenditures 
TAA Liable/Agent State Identifier</t>
    </r>
  </si>
  <si>
    <t>Section 249B(d)(3)</t>
  </si>
  <si>
    <t xml:space="preserve">Reflects inaccurate tracking of Training cost per participant, which affects projections of program costs used to develop program  policy and funding estimates  </t>
  </si>
  <si>
    <t>Within 15% Match between PIRL and ETA 9130 (The measure result is based on 100% and is the result of dividing the amount reported in the PIRL by the total amount reported on the 9130. States meeting the expectation will fall between 85% - 115%.)</t>
  </si>
  <si>
    <t xml:space="preserve">PIRL:
Records with a Date of First TAA Benefit or Service in or before the report period
Records with an Date of Program Exit in or after the report period or no Date of Program Exit
</t>
  </si>
  <si>
    <t>Percentage of discrepancy between the aggregate totals of PIRL to 9130 Quarterly Training Expenditures</t>
  </si>
  <si>
    <r>
      <t xml:space="preserve">1514
1519
1524
1529
LINE 10E
</t>
    </r>
    <r>
      <rPr>
        <sz val="8"/>
        <color theme="1"/>
        <rFont val="Calibri"/>
        <family val="2"/>
        <scheme val="minor"/>
      </rPr>
      <t>901
925
1512
1517
1522
1527
926</t>
    </r>
  </si>
  <si>
    <r>
      <rPr>
        <b/>
        <u/>
        <sz val="8"/>
        <color theme="1"/>
        <rFont val="Calibri"/>
        <family val="2"/>
        <scheme val="minor"/>
      </rPr>
      <t>Quarterly Basic, Additional, Remedial, Completion TRA Expenditures</t>
    </r>
    <r>
      <rPr>
        <u/>
        <sz val="8"/>
        <color theme="1"/>
        <rFont val="Calibri"/>
        <family val="2"/>
        <scheme val="minor"/>
      </rPr>
      <t xml:space="preserve">
</t>
    </r>
    <r>
      <rPr>
        <b/>
        <u/>
        <sz val="8"/>
        <color theme="1"/>
        <rFont val="Calibri"/>
        <family val="2"/>
        <scheme val="minor"/>
      </rPr>
      <t xml:space="preserve">ETA-9130
</t>
    </r>
    <r>
      <rPr>
        <sz val="8"/>
        <color theme="1"/>
        <rFont val="Calibri"/>
        <family val="2"/>
        <scheme val="minor"/>
      </rPr>
      <t>Date of Program Exit (WIOA)
Date of First TAA Benefit or Service
Weeks Paid Quarterly Basic, Additional, Remedial, Completion TRA
TAA Liable/Agent State Identifier</t>
    </r>
  </si>
  <si>
    <t>Reflects inaccurate tracking of TRA cost per participant, which affects projection used to predict appropriation needs</t>
  </si>
  <si>
    <t xml:space="preserve">PIRL: 
Records with a Date of First TAA Benefit or Service in or before the report period
Records with an Date of Program Exit  in or after the report period or no Date of Program Exit
</t>
  </si>
  <si>
    <t>Percentage of discrepancy between the aggregate totals of PIRL to 9130 Quarterly TRA Expenditures</t>
  </si>
  <si>
    <r>
      <t xml:space="preserve">1536
LINE 10E
</t>
    </r>
    <r>
      <rPr>
        <sz val="8"/>
        <color theme="1"/>
        <rFont val="Calibri"/>
        <family val="2"/>
        <scheme val="minor"/>
      </rPr>
      <t>901
925
1535
926</t>
    </r>
  </si>
  <si>
    <r>
      <rPr>
        <b/>
        <u/>
        <sz val="8"/>
        <color theme="1"/>
        <rFont val="Calibri"/>
        <family val="2"/>
        <scheme val="minor"/>
      </rPr>
      <t xml:space="preserve">Current Quarter A/RTAA Payments </t>
    </r>
    <r>
      <rPr>
        <u/>
        <sz val="8"/>
        <color theme="1"/>
        <rFont val="Calibri"/>
        <family val="2"/>
        <scheme val="minor"/>
      </rPr>
      <t xml:space="preserve">
</t>
    </r>
    <r>
      <rPr>
        <b/>
        <u/>
        <sz val="8"/>
        <color theme="1"/>
        <rFont val="Calibri"/>
        <family val="2"/>
        <scheme val="minor"/>
      </rPr>
      <t xml:space="preserve">ETA-9130
</t>
    </r>
    <r>
      <rPr>
        <sz val="8"/>
        <color theme="1"/>
        <rFont val="Calibri"/>
        <family val="2"/>
        <scheme val="minor"/>
      </rPr>
      <t>Date of Program Exit (WIOA)
Date of First TAA Benefit or Service
Number of A/RTAA Payments Current Quarter
TAA Liable/Agent State Identifier</t>
    </r>
  </si>
  <si>
    <t>Reflects inaccurate tracking of A/RTAA cost per participant, which affects projection used to predict appropriation needs</t>
  </si>
  <si>
    <t xml:space="preserve">PIRL: 
Records with a Date of First TAA Benefit or Service in or before the report period
Records with a Date of Program Exit in or after the report period or no Date of Program Exit
</t>
  </si>
  <si>
    <t>Job Search and Relocation Expenditures</t>
  </si>
  <si>
    <r>
      <t xml:space="preserve">1506
1509
LINE 10E
</t>
    </r>
    <r>
      <rPr>
        <sz val="8"/>
        <color theme="1"/>
        <rFont val="Calibri"/>
        <family val="2"/>
        <scheme val="minor"/>
      </rPr>
      <t>925
926</t>
    </r>
  </si>
  <si>
    <r>
      <rPr>
        <b/>
        <u/>
        <sz val="8"/>
        <color theme="1"/>
        <rFont val="Calibri"/>
        <family val="2"/>
        <scheme val="minor"/>
      </rPr>
      <t>Job Search Allowance Current Quarter - Costs
Relocation Allowance Current Quarter Costs</t>
    </r>
    <r>
      <rPr>
        <u/>
        <sz val="8"/>
        <color theme="1"/>
        <rFont val="Calibri"/>
        <family val="2"/>
        <scheme val="minor"/>
      </rPr>
      <t xml:space="preserve">
</t>
    </r>
    <r>
      <rPr>
        <b/>
        <u/>
        <sz val="8"/>
        <color theme="1"/>
        <rFont val="Calibri"/>
        <family val="2"/>
        <scheme val="minor"/>
      </rPr>
      <t xml:space="preserve">ETA-9130
</t>
    </r>
    <r>
      <rPr>
        <sz val="8"/>
        <color theme="1"/>
        <rFont val="Calibri"/>
        <family val="2"/>
        <scheme val="minor"/>
      </rPr>
      <t>Date of First TAA Benefit or Service
TAA Liable/Agent State Identifier</t>
    </r>
  </si>
  <si>
    <t xml:space="preserve">Reflects inaccurate tracking of Job Search and Relocation cost per participant, which affects projections of program costs used to develop program  policy and funding estimates  </t>
  </si>
  <si>
    <t>Percentage of discrepancy between the aggregate totals of PIRL to 9130 Quarterly JSR Expenditures</t>
  </si>
  <si>
    <t>Section 249B(b)(2)(B)</t>
  </si>
  <si>
    <t>Reporting incorrect petition numbers limits Department's ability to correctly report under which program the TAA participant received services and may say that the participant was not part of the worker group to receive services.</t>
  </si>
  <si>
    <t>Records with Date First TAA benefit or service reported</t>
  </si>
  <si>
    <t>Percentage of records correctly reporting the TAA Petition Number</t>
  </si>
  <si>
    <t>Occupational Skills Code (ONET)</t>
  </si>
  <si>
    <r>
      <t xml:space="preserve">1306
1311
1316
</t>
    </r>
    <r>
      <rPr>
        <sz val="8"/>
        <color theme="1"/>
        <rFont val="Calibri"/>
        <family val="2"/>
        <scheme val="minor"/>
      </rPr>
      <t>1302
1309
1314</t>
    </r>
  </si>
  <si>
    <r>
      <rPr>
        <b/>
        <u/>
        <sz val="8"/>
        <color theme="1"/>
        <rFont val="Calibri"/>
        <family val="2"/>
        <scheme val="minor"/>
      </rPr>
      <t>Occupational Skills Training Codes
 #1, #2, #3</t>
    </r>
    <r>
      <rPr>
        <sz val="8"/>
        <color theme="1"/>
        <rFont val="Calibri"/>
        <family val="2"/>
        <scheme val="minor"/>
      </rPr>
      <t xml:space="preserve">
</t>
    </r>
    <r>
      <rPr>
        <sz val="8"/>
        <rFont val="Calibri"/>
        <family val="2"/>
        <scheme val="minor"/>
      </rPr>
      <t>Date Entered Training
#1, #2, #</t>
    </r>
    <r>
      <rPr>
        <sz val="8"/>
        <color theme="4" tint="-0.499984740745262"/>
        <rFont val="Calibri"/>
        <family val="2"/>
        <scheme val="minor"/>
      </rPr>
      <t>3</t>
    </r>
  </si>
  <si>
    <t>OMB Control Number: 1205-0521</t>
  </si>
  <si>
    <t>Subject of recent GAO and OIG inquiry (with probable findings that will have to be addressed through corrective action)</t>
  </si>
  <si>
    <r>
      <t>100% OSTC reporting where there is a Date Entered Training</t>
    </r>
    <r>
      <rPr>
        <b/>
        <sz val="8"/>
        <color theme="1"/>
        <rFont val="Calibri"/>
        <family val="2"/>
        <scheme val="minor"/>
      </rPr>
      <t xml:space="preserve"> </t>
    </r>
    <r>
      <rPr>
        <sz val="8"/>
        <color theme="1"/>
        <rFont val="Calibri"/>
        <family val="2"/>
        <scheme val="minor"/>
      </rPr>
      <t>(must be a valid 8 digit code as it is vetted against the O*NET codes values, as required in PIRL OMB Control No. 1205-0521).</t>
    </r>
  </si>
  <si>
    <t>Records with Date Entered Training #1, #2, #3 within the most recent four report quarters.</t>
  </si>
  <si>
    <t>Percentage of records reporting valid 8 digit O*net codes</t>
  </si>
  <si>
    <t>IEP</t>
  </si>
  <si>
    <r>
      <t xml:space="preserve">1202
</t>
    </r>
    <r>
      <rPr>
        <sz val="8"/>
        <color theme="1"/>
        <rFont val="Calibri"/>
        <family val="2"/>
        <scheme val="minor"/>
      </rPr>
      <t>1302
1309
1314
925</t>
    </r>
  </si>
  <si>
    <r>
      <rPr>
        <b/>
        <u/>
        <sz val="8"/>
        <color theme="1"/>
        <rFont val="Calibri"/>
        <family val="2"/>
        <scheme val="minor"/>
      </rPr>
      <t>Date Individual Employment Plan Created</t>
    </r>
    <r>
      <rPr>
        <sz val="8"/>
        <color theme="1"/>
        <rFont val="Calibri"/>
        <family val="2"/>
        <scheme val="minor"/>
      </rPr>
      <t xml:space="preserve">
Date Entered Training
#1, #2, #3
Date of First TAA Benefit or Service</t>
    </r>
  </si>
  <si>
    <r>
      <t xml:space="preserve">Records with </t>
    </r>
    <r>
      <rPr>
        <b/>
        <sz val="8"/>
        <color theme="1"/>
        <rFont val="Calibri"/>
        <family val="2"/>
        <scheme val="minor"/>
      </rPr>
      <t>Date Individual Employment Plan Created (DE1202)</t>
    </r>
    <r>
      <rPr>
        <sz val="8"/>
        <color theme="1"/>
        <rFont val="Calibri"/>
        <family val="2"/>
        <scheme val="minor"/>
      </rPr>
      <t xml:space="preserve"> prior to Date Entered Training #1 where there is a Date of First TAA Benefit or Service, and Date Entered Training within the relevant period. </t>
    </r>
  </si>
  <si>
    <t>Underreporting Date of IEP implies lack of case management and  training assessments and correct allocation of training/service dollars</t>
  </si>
  <si>
    <t>100% records that received training should report Date of IEP that is prior to Date Entered Training #1.</t>
  </si>
  <si>
    <t>Records with Date Entered Training #1, #2, #3 within the most recent 4 report quarters.</t>
  </si>
  <si>
    <t>Percentage of records correctly reporting a Date IEP Created</t>
  </si>
  <si>
    <r>
      <t xml:space="preserve">1615
</t>
    </r>
    <r>
      <rPr>
        <sz val="8"/>
        <color theme="1"/>
        <rFont val="Calibri"/>
        <family val="2"/>
        <scheme val="minor"/>
      </rPr>
      <t>1602
1603
901</t>
    </r>
  </si>
  <si>
    <r>
      <rPr>
        <b/>
        <u/>
        <sz val="8"/>
        <color theme="1"/>
        <rFont val="Calibri"/>
        <family val="2"/>
        <scheme val="minor"/>
      </rPr>
      <t>Industry Code of Employment 2nd Quarter After Exit Quarter (NAICS)</t>
    </r>
    <r>
      <rPr>
        <sz val="8"/>
        <color theme="1"/>
        <rFont val="Calibri"/>
        <family val="2"/>
        <scheme val="minor"/>
      </rPr>
      <t xml:space="preserve">
Employed in 2nd Quarter After Exit Quarter (WIOA)                         
Type of Employment Match 2nd Quarter After Exit Quarter (WIOA)
Date of Program Exit (WIOA)</t>
    </r>
  </si>
  <si>
    <r>
      <t xml:space="preserve">Records with an associated valid NAICS code (matched to first 4 digits) in </t>
    </r>
    <r>
      <rPr>
        <b/>
        <sz val="8"/>
        <color theme="1"/>
        <rFont val="Calibri"/>
        <family val="2"/>
        <scheme val="minor"/>
      </rPr>
      <t>Industry Code of Employment 2nd Quarter after Exit Quarter (DE1615)</t>
    </r>
    <r>
      <rPr>
        <sz val="8"/>
        <color theme="1"/>
        <rFont val="Calibri"/>
        <family val="2"/>
        <scheme val="minor"/>
      </rPr>
      <t xml:space="preserve"> for those indicated as being Employed 2nd Quarter After Exit; where Employment Match 2nd Quarter After Exit Quarter is "1" or "2"; and where there is a Date of Exit in the relevant period.  This check has been updated to use the 2017 NAICS definitions.
</t>
    </r>
  </si>
  <si>
    <t xml:space="preserve">Section 249B(c) </t>
  </si>
  <si>
    <t xml:space="preserve">Statutorily required reporting element and subject of frequent data requests </t>
  </si>
  <si>
    <t xml:space="preserve">At least 90% of records that report Employment in 2nd Quarter after Exit should have a valid NAICS code reported. </t>
  </si>
  <si>
    <t>Records with Date of Program Exit between 4 and 6 quarters prior to the current report quarter (inclusive).</t>
  </si>
  <si>
    <t>Percentage of records reporting a valid NAICS code (matched to first 4 digits)</t>
  </si>
  <si>
    <r>
      <t xml:space="preserve">1800
1802
1804
</t>
    </r>
    <r>
      <rPr>
        <sz val="8"/>
        <rFont val="Calibri"/>
        <family val="2"/>
        <scheme val="minor"/>
      </rPr>
      <t>1307
1312
1317
901
923</t>
    </r>
  </si>
  <si>
    <r>
      <rPr>
        <b/>
        <u/>
        <sz val="8"/>
        <color theme="1"/>
        <rFont val="Calibri"/>
        <family val="2"/>
        <scheme val="minor"/>
      </rPr>
      <t xml:space="preserve">Type of Recognized Credential #1, #2, and #3
</t>
    </r>
    <r>
      <rPr>
        <sz val="8"/>
        <color theme="1"/>
        <rFont val="Calibri"/>
        <family val="2"/>
        <scheme val="minor"/>
      </rPr>
      <t xml:space="preserve">
</t>
    </r>
    <r>
      <rPr>
        <sz val="8"/>
        <rFont val="Calibri"/>
        <family val="2"/>
        <scheme val="minor"/>
      </rPr>
      <t>Training Completed #1, #2,#3</t>
    </r>
    <r>
      <rPr>
        <sz val="8"/>
        <color theme="1"/>
        <rFont val="Calibri"/>
        <family val="2"/>
        <scheme val="minor"/>
      </rPr>
      <t xml:space="preserve">
</t>
    </r>
    <r>
      <rPr>
        <u/>
        <sz val="8"/>
        <color theme="1"/>
        <rFont val="Calibri"/>
        <family val="2"/>
        <scheme val="minor"/>
      </rPr>
      <t xml:space="preserve">
</t>
    </r>
    <r>
      <rPr>
        <sz val="8"/>
        <color theme="1"/>
        <rFont val="Calibri"/>
        <family val="2"/>
        <scheme val="minor"/>
      </rPr>
      <t xml:space="preserve">Date of Program Exit (WIOA)
Other Reasons for Exit (WIOA)
</t>
    </r>
  </si>
  <si>
    <t>Section 239(j)(2)(A)(i)(IV)</t>
  </si>
  <si>
    <t>Reporting recognized credentials are focus of statutory TAA reporting requirements and recent ETA TEGLs. Multi-year evaluation of TAA program identified credentials as related to improved outcomes. Under reporting implies lack of case management in establishing training plans designed to secure long term reemployment.</t>
  </si>
  <si>
    <t>Records with Date of Program Exit between 1 and 4 quarters prior to the current report quarter (inclusive).</t>
  </si>
  <si>
    <t>Percentage of Records of those who have completed training where Credential is correctly reported</t>
  </si>
  <si>
    <r>
      <t xml:space="preserve">908
</t>
    </r>
    <r>
      <rPr>
        <sz val="8"/>
        <color theme="1"/>
        <rFont val="Calibri"/>
        <family val="2"/>
        <scheme val="minor"/>
      </rPr>
      <t>925</t>
    </r>
  </si>
  <si>
    <r>
      <rPr>
        <b/>
        <u/>
        <sz val="8"/>
        <color theme="1"/>
        <rFont val="Calibri"/>
        <family val="2"/>
        <scheme val="minor"/>
      </rPr>
      <t>Rapid Response</t>
    </r>
    <r>
      <rPr>
        <sz val="8"/>
        <color theme="1"/>
        <rFont val="Calibri"/>
        <family val="2"/>
        <scheme val="minor"/>
      </rPr>
      <t xml:space="preserve">
Date of First TAA Benefit or Service</t>
    </r>
  </si>
  <si>
    <t>Section 249B(b)(5)</t>
  </si>
  <si>
    <t>Statutorily required for all TAA petitioning worker groups, underreporting implies non-compliance and low coordination (possible duplication of services).</t>
  </si>
  <si>
    <t>At least 55% of records should have Rapid Response reported</t>
  </si>
  <si>
    <t>Records with Date of First TAA Benefit or Service within the most recent 4 report quarters.</t>
  </si>
  <si>
    <t>Percentage of records correctly reporting Rapid Response</t>
  </si>
  <si>
    <r>
      <t xml:space="preserve">1322
</t>
    </r>
    <r>
      <rPr>
        <sz val="8"/>
        <color theme="1"/>
        <rFont val="Calibri"/>
        <family val="2"/>
        <scheme val="minor"/>
      </rPr>
      <t>925</t>
    </r>
  </si>
  <si>
    <r>
      <rPr>
        <b/>
        <u/>
        <sz val="8"/>
        <color theme="1"/>
        <rFont val="Calibri"/>
        <family val="2"/>
        <scheme val="minor"/>
      </rPr>
      <t>Date of Most Recent Case Management and Employment Service</t>
    </r>
    <r>
      <rPr>
        <sz val="8"/>
        <color theme="1"/>
        <rFont val="Calibri"/>
        <family val="2"/>
        <scheme val="minor"/>
      </rPr>
      <t xml:space="preserve">
</t>
    </r>
    <r>
      <rPr>
        <sz val="8"/>
        <rFont val="Calibri"/>
        <family val="2"/>
        <scheme val="minor"/>
      </rPr>
      <t xml:space="preserve">
Date of First TAA Benefit or Service</t>
    </r>
  </si>
  <si>
    <t xml:space="preserve">Section 249B(b)(2)(C) </t>
  </si>
  <si>
    <t>Case Management, including duration of case management, has been recent focus of GAO audit, and will be part of findings in soon to be published OIG audit.</t>
  </si>
  <si>
    <t>At least 75% of all records should have Duration of Date of First TAA Benefit or Service through Date of Most Recent Case Management and Employment Service - Duration &gt;0.</t>
  </si>
  <si>
    <r>
      <t xml:space="preserve">Records with First TAA Benefit or Service </t>
    </r>
    <r>
      <rPr>
        <i/>
        <sz val="8"/>
        <rFont val="Calibri"/>
        <family val="2"/>
        <scheme val="minor"/>
      </rPr>
      <t>before</t>
    </r>
    <r>
      <rPr>
        <sz val="8"/>
        <rFont val="Calibri"/>
        <family val="2"/>
        <scheme val="minor"/>
      </rPr>
      <t xml:space="preserve"> the current report quarter who either exited in the current report quarter or have not yet exited.</t>
    </r>
  </si>
  <si>
    <t>Percentage of records correctly reporting a duration of greater than 0 from Date of First TAA Benefit or Service to Date of Most Recent Case Management and Employment Service</t>
  </si>
  <si>
    <t>Training Completion</t>
  </si>
  <si>
    <r>
      <t xml:space="preserve">1307
1312
1317
</t>
    </r>
    <r>
      <rPr>
        <sz val="8"/>
        <rFont val="Calibri"/>
        <family val="2"/>
        <scheme val="minor"/>
      </rPr>
      <t xml:space="preserve">
1302
1309
1314
1600
1800
1802
1804
901
923</t>
    </r>
  </si>
  <si>
    <t>Section 249B(b)(3)(B)</t>
  </si>
  <si>
    <t>Reporting training completion is a statutory TAA reporting requirement and a focus of TAA efforts to improve performance outcomes. Training completion below target may imply a lack of case management in establishing training plans designed to secure long term reemployment.</t>
  </si>
  <si>
    <t>Records with Date of Program Exit between 3 and 6 quarters prior to the current report quarter (inclusive).</t>
  </si>
  <si>
    <t>Percentage of Records of those who have completed all trainings in which they were enrolled or who have received a credential and are employed first quarter after exit</t>
  </si>
  <si>
    <r>
      <t xml:space="preserve">903
904
</t>
    </r>
    <r>
      <rPr>
        <sz val="8"/>
        <color theme="1"/>
        <rFont val="Calibri"/>
        <family val="2"/>
        <scheme val="minor"/>
      </rPr>
      <t>925</t>
    </r>
  </si>
  <si>
    <r>
      <rPr>
        <b/>
        <u/>
        <sz val="8"/>
        <color theme="1"/>
        <rFont val="Calibri"/>
        <family val="2"/>
        <scheme val="minor"/>
      </rPr>
      <t xml:space="preserve">Adult(WIOA)
Dislocated Worker(WIOA)
</t>
    </r>
    <r>
      <rPr>
        <sz val="8"/>
        <rFont val="Calibri"/>
        <family val="2"/>
        <scheme val="minor"/>
      </rPr>
      <t xml:space="preserve">
Date of First TAA Benefit or Service</t>
    </r>
  </si>
  <si>
    <t>20 CFR 617.21</t>
  </si>
  <si>
    <t>An analysis of state-submitted data shows that TAA participants who are co-enrolled consistently display superior results than those that are not co-enrolled. These result areas include significantly higher numbers in all of the following areas: (1) performance outcomes, (2) speed of training enrollment, and (3) overall training participation volume.</t>
  </si>
  <si>
    <t>At least 50% of records should report co-enrollment with either WIOA Adult or Dislocated Worker</t>
  </si>
  <si>
    <t>Records with First TAA Benefit or Service during or before the current report quarter who either exited in the current report quarter or have not yet exited (Current Participants).</t>
  </si>
  <si>
    <t>Percentage of records reporting Co-Enrollment in either Adult(WIOA) or Dislocated Worker(WIOA)</t>
  </si>
  <si>
    <r>
      <t xml:space="preserve">1322
</t>
    </r>
    <r>
      <rPr>
        <sz val="8"/>
        <color theme="1"/>
        <rFont val="Calibri"/>
        <family val="2"/>
        <scheme val="minor"/>
      </rPr>
      <t>1302
1308
1313
1318</t>
    </r>
    <r>
      <rPr>
        <b/>
        <sz val="8"/>
        <color theme="1"/>
        <rFont val="Calibri"/>
        <family val="2"/>
        <scheme val="minor"/>
      </rPr>
      <t xml:space="preserve">
</t>
    </r>
  </si>
  <si>
    <r>
      <rPr>
        <b/>
        <u/>
        <sz val="8"/>
        <color theme="1"/>
        <rFont val="Calibri"/>
        <family val="2"/>
        <scheme val="minor"/>
      </rPr>
      <t xml:space="preserve">Date of Most Recent Case Management and Employment Service 
</t>
    </r>
    <r>
      <rPr>
        <sz val="8"/>
        <color theme="1"/>
        <rFont val="Calibri"/>
        <family val="2"/>
        <scheme val="minor"/>
      </rPr>
      <t>Date Entered Training #1
Date Completed, or Withdrew from, Training #1, #2, #3</t>
    </r>
  </si>
  <si>
    <t>Section 236(c)(1)(B)(iv)
TEGL No. 05-15, Change 1</t>
  </si>
  <si>
    <t>Not reporting case management for these participants may signify that the State is not accurately following on training benchmarks</t>
  </si>
  <si>
    <t>At least 90% of records should have Date of Most Recent Case Management and Employment Service in the current quarter</t>
  </si>
  <si>
    <t>Records with Entered Training Date #1 prior to the current report quarter who did not exit training phase #1, #2, or #3 prior to the current report quarter</t>
  </si>
  <si>
    <t>Percent of records reporting Date of Most Recent Case Management and Employment Service in current report quarter</t>
  </si>
  <si>
    <t>1322
1004
1302
1309
1314
1535
1512
1517
1522
1527
1506
1509
1308
1313
1318</t>
  </si>
  <si>
    <r>
      <t xml:space="preserve">Date of Most Recent Case Management and Employment Service 
Date of Most Recent Career Service (WIOA)
Date Entered Training #1, #2, #3
Number of A/RTAA Payments Current Quarter
Weeks Paid Quarterly Basic, Additional, Remedial, Completion TRA
Job Search Allowance Current Quarter Costs (TAA)
Relocation Allowance Current Quarter Costs (TAA)
</t>
    </r>
    <r>
      <rPr>
        <sz val="8"/>
        <color theme="1"/>
        <rFont val="Calibri"/>
        <family val="2"/>
        <scheme val="minor"/>
      </rPr>
      <t>Date Completed or Withdrew from Training #1, #2, #3</t>
    </r>
  </si>
  <si>
    <t>TEGL No. 10-16, Change 1</t>
  </si>
  <si>
    <t>Participants should be exited if they did not receive a service in the current quarter or do not have any planned future services.  Failure to exit TAA participants prevents the timely collection of performance outcomes and misrepresents TAA participant durations.</t>
  </si>
  <si>
    <t>At least 95% of records in the cohort will have received a benefit or service in the current report quarter</t>
  </si>
  <si>
    <t>Records with First TAA Benefit or Service during or before the current report quarter who have not yet exited</t>
  </si>
  <si>
    <t>Percent of records receiving a benefit or service in the current quarter</t>
  </si>
  <si>
    <t>Section 249B(b)(4)(C)</t>
  </si>
  <si>
    <t>Inaccurately INFLATES pre-participation wages</t>
  </si>
  <si>
    <t>Review and correct records in error.</t>
  </si>
  <si>
    <t>Output of individual records correctly reporting Wages Prior To Participation Quarter</t>
  </si>
  <si>
    <t>Section 239(j)(2)(A)(i)(III)
Section 249B(b)(4)(C)</t>
  </si>
  <si>
    <t>Inaccurately inflates post-participant wages</t>
  </si>
  <si>
    <t>Output of individual records correctly reporting Wages in Quarters After Exit</t>
  </si>
  <si>
    <t>At least 70% of those who complete training should report a post-secondary credential.</t>
  </si>
  <si>
    <t>At least 75% of those who start training should complete training or have received a post-secondary credential and be employed first quarter after exit.</t>
  </si>
  <si>
    <t>Wages 3rd Quarter Prior to Participation Quarter
Wages 2nd Quarter Prior to Participation Quarter
Wages 1st Quarter Prior to Participation Quarter</t>
  </si>
  <si>
    <t>1702
1701
1700</t>
  </si>
  <si>
    <t>Wages (Prior)</t>
  </si>
  <si>
    <t>Wages (Following)</t>
  </si>
  <si>
    <t>Records with Date of Program Exit 3, 4, 5, or 6 to 10 quarters prior to the current report quarter (inclusive).</t>
  </si>
  <si>
    <r>
      <rPr>
        <b/>
        <u/>
        <sz val="8"/>
        <color theme="1"/>
        <rFont val="Calibri"/>
        <family val="2"/>
        <scheme val="minor"/>
      </rPr>
      <t>Wages 1st Quarter After Exit Quarter (WIOA)
Wages 2nd Quarter After Exit Quarter (WIOA)
Wages 3rd Quarter After Exit Quarter (WIOA)
Wages 4th Quarter After Exit Quarter (WIOA)</t>
    </r>
    <r>
      <rPr>
        <sz val="8"/>
        <color theme="1"/>
        <rFont val="Calibri"/>
        <family val="2"/>
        <scheme val="minor"/>
      </rPr>
      <t xml:space="preserve">
Date of Program Exit (WIOA)</t>
    </r>
  </si>
  <si>
    <r>
      <t xml:space="preserve">1703
1704
1705
1706
</t>
    </r>
    <r>
      <rPr>
        <sz val="8"/>
        <color theme="1"/>
        <rFont val="Calibri"/>
        <family val="2"/>
        <scheme val="minor"/>
      </rPr>
      <t>901</t>
    </r>
  </si>
  <si>
    <r>
      <t xml:space="preserve">Comparison of </t>
    </r>
    <r>
      <rPr>
        <b/>
        <sz val="8"/>
        <color theme="1"/>
        <rFont val="Calibri"/>
        <family val="2"/>
        <scheme val="minor"/>
      </rPr>
      <t xml:space="preserve">ETA 9130 Quarterly Training Expenditures: </t>
    </r>
    <r>
      <rPr>
        <sz val="8"/>
        <color theme="1"/>
        <rFont val="Calibri"/>
        <family val="2"/>
        <scheme val="minor"/>
      </rPr>
      <t xml:space="preserve">The sum of total quarterly expenditures (the cumulative value reported on line 10e on the current report quarter submission less the amount reported on the previous quarter submission) less the sum of quarterly admin expenditures (the cumulative value reported on line 10f on the current quarter report submission less the amount reported on the previous quarter report submission), quarterly case management expenditures (the cumulative value reported on line 11b on the current quarter report submission less the amount reported on the previous quarter report submission), and quarterly job search and relocation expenditures (the cumulative value reported on line 11c on the current quarter report submission less the amount reported on the previous quarter report submission).  NOTE: If the state has submitted a closeout report, the closeout report amount will be used in lieu of the 9130 amount.  
</t>
    </r>
    <r>
      <rPr>
        <b/>
        <sz val="8"/>
        <color theme="1"/>
        <rFont val="Calibri"/>
        <family val="2"/>
        <scheme val="minor"/>
      </rPr>
      <t xml:space="preserve">
</t>
    </r>
    <r>
      <rPr>
        <sz val="8"/>
        <color theme="1"/>
        <rFont val="Calibri"/>
        <family val="2"/>
        <scheme val="minor"/>
      </rPr>
      <t>and
State aggregate of</t>
    </r>
    <r>
      <rPr>
        <b/>
        <sz val="8"/>
        <color theme="1"/>
        <rFont val="Calibri"/>
        <family val="2"/>
        <scheme val="minor"/>
      </rPr>
      <t xml:space="preserve"> PIRL Current Quarter Training Expenditures  (DE 1324)</t>
    </r>
    <r>
      <rPr>
        <sz val="8"/>
        <color theme="1"/>
        <rFont val="Calibri"/>
        <family val="2"/>
        <scheme val="minor"/>
      </rPr>
      <t xml:space="preserve"> for records where there is a Date Entered Training; Date of First TAA Benefit or Service; Date of Program Exit in or after the report period, or no Date of Program Exit; Total Training Expenditures reported is greater than $0; and TAA Liable/Agent State Identifier is "2" or "0".</t>
    </r>
  </si>
  <si>
    <r>
      <t xml:space="preserve">Comparison of </t>
    </r>
    <r>
      <rPr>
        <b/>
        <sz val="8"/>
        <color theme="1"/>
        <rFont val="Calibri"/>
        <family val="2"/>
        <scheme val="minor"/>
      </rPr>
      <t xml:space="preserve">ETA 9130 Quarterly TRA Expenditures: </t>
    </r>
    <r>
      <rPr>
        <sz val="8"/>
        <color theme="1"/>
        <rFont val="Calibri"/>
        <family val="2"/>
        <scheme val="minor"/>
      </rPr>
      <t xml:space="preserve">This amount is the quarterly TRA expenditures as reported quarterly for the active TRA grant.  It is calculated by taking the cumulative value reported on line 10e Federal Share of Expenditures on the current quarter report submission less the cumulative expenditures reported on Line 10e of the previous quarter report submission.   NOTE: If the state has submitted a closeout report, the closeout report amount will be used in lieu of the 9130 amount.  </t>
    </r>
    <r>
      <rPr>
        <b/>
        <sz val="8"/>
        <color theme="1"/>
        <rFont val="Calibri"/>
        <family val="2"/>
        <scheme val="minor"/>
      </rPr>
      <t xml:space="preserve">
</t>
    </r>
    <r>
      <rPr>
        <sz val="8"/>
        <color theme="1"/>
        <rFont val="Calibri"/>
        <family val="2"/>
        <scheme val="minor"/>
      </rPr>
      <t xml:space="preserve"> and
State aggregate of </t>
    </r>
    <r>
      <rPr>
        <b/>
        <sz val="8"/>
        <color theme="1"/>
        <rFont val="Calibri"/>
        <family val="2"/>
        <scheme val="minor"/>
      </rPr>
      <t xml:space="preserve">PIRL Quarterly Basic, Additional, Remedial, Completion TRA Expenditures (DE 1514, 1519, 1524, 1529 ) </t>
    </r>
    <r>
      <rPr>
        <sz val="8"/>
        <color theme="1"/>
        <rFont val="Calibri"/>
        <family val="2"/>
        <scheme val="minor"/>
      </rPr>
      <t>for records where there is a Date of First TAA Benefit or Service; Date of Program Exit in or after the report period; Weeks Paid Quarterly Basic, Additional, and Remedial TRA is greater than 0; and TAA Liable/Agent State Identifier is "1" or "0".</t>
    </r>
  </si>
  <si>
    <r>
      <t xml:space="preserve">Comparison of </t>
    </r>
    <r>
      <rPr>
        <b/>
        <sz val="8"/>
        <color theme="1"/>
        <rFont val="Calibri"/>
        <family val="2"/>
        <scheme val="minor"/>
      </rPr>
      <t xml:space="preserve">ETA 9130 Quarterly A/RTAA Expenditures: </t>
    </r>
    <r>
      <rPr>
        <sz val="8"/>
        <color theme="1"/>
        <rFont val="Calibri"/>
        <family val="2"/>
        <scheme val="minor"/>
      </rPr>
      <t xml:space="preserve">This amount is the quarterly A/RTAA expenditures as reported quarterly for the active A/RTAA grant.  It is calculated by taking the cumulative value reported on line 10e Federal Share of Expenditures on the current quarter report submission less the cumulative expenditures reported on Line 10e of the previous quarter report submission.  NOTE: If the state has submitted a closeout report, the closeout report amount will be used in lieu of the 9130 amount.  </t>
    </r>
    <r>
      <rPr>
        <b/>
        <sz val="8"/>
        <color theme="1"/>
        <rFont val="Calibri"/>
        <family val="2"/>
        <scheme val="minor"/>
      </rPr>
      <t xml:space="preserve">
</t>
    </r>
    <r>
      <rPr>
        <sz val="8"/>
        <color theme="1"/>
        <rFont val="Calibri"/>
        <family val="2"/>
        <scheme val="minor"/>
      </rPr>
      <t xml:space="preserve">and
State aggregate of </t>
    </r>
    <r>
      <rPr>
        <b/>
        <sz val="8"/>
        <color theme="1"/>
        <rFont val="Calibri"/>
        <family val="2"/>
        <scheme val="minor"/>
      </rPr>
      <t xml:space="preserve">PIRL Current Quarter A/RTAA Payments (DE 1536 ) </t>
    </r>
    <r>
      <rPr>
        <sz val="8"/>
        <color theme="1"/>
        <rFont val="Calibri"/>
        <family val="2"/>
        <scheme val="minor"/>
      </rPr>
      <t>for records where there is a Date of First TAA Benefit or service; Date of Program Exit in or after the report period; Number of A/RTAA Payments Current Quarter is greater than 0; and TAA Liable/Agent State Identifier is "1" or "0".</t>
    </r>
  </si>
  <si>
    <r>
      <t xml:space="preserve">Comparison of </t>
    </r>
    <r>
      <rPr>
        <b/>
        <sz val="8"/>
        <color theme="1"/>
        <rFont val="Calibri"/>
        <family val="2"/>
        <scheme val="minor"/>
      </rPr>
      <t xml:space="preserve">ETA 9130 Quarterly Job Search and Relocation Expenditures: </t>
    </r>
    <r>
      <rPr>
        <sz val="8"/>
        <color theme="1"/>
        <rFont val="Calibri"/>
        <family val="2"/>
        <scheme val="minor"/>
      </rPr>
      <t xml:space="preserve">This amount is the AGGREGATE of quarterly job search and relocation expenditures as reported quarterly for all active TAA program grants.  It is calculated by taking the cumulative value reported on line 11c Job Search and Relocation Expenditures on the current quarter report submission less the amount reported on the previous quarter report submission.  NOTE: If the state has submitted a closeout report, the closeout report amount will be used in lieu of the 9130 amount.  </t>
    </r>
    <r>
      <rPr>
        <b/>
        <sz val="8"/>
        <color theme="1"/>
        <rFont val="Calibri"/>
        <family val="2"/>
        <scheme val="minor"/>
      </rPr>
      <t xml:space="preserve">
</t>
    </r>
    <r>
      <rPr>
        <sz val="8"/>
        <color theme="1"/>
        <rFont val="Calibri"/>
        <family val="2"/>
        <scheme val="minor"/>
      </rPr>
      <t xml:space="preserve">and
State aggregate of PIRL </t>
    </r>
    <r>
      <rPr>
        <b/>
        <sz val="8"/>
        <color theme="1"/>
        <rFont val="Calibri"/>
        <family val="2"/>
        <scheme val="minor"/>
      </rPr>
      <t>Job Search Allowance Current Quarter - Costs (DE 1506)</t>
    </r>
    <r>
      <rPr>
        <sz val="8"/>
        <color theme="1"/>
        <rFont val="Calibri"/>
        <family val="2"/>
        <scheme val="minor"/>
      </rPr>
      <t xml:space="preserve"> and </t>
    </r>
    <r>
      <rPr>
        <b/>
        <sz val="8"/>
        <color theme="1"/>
        <rFont val="Calibri"/>
        <family val="2"/>
        <scheme val="minor"/>
      </rPr>
      <t>Relocation Allowance Current Quarter Costs (DE1509)</t>
    </r>
    <r>
      <rPr>
        <sz val="8"/>
        <color theme="1"/>
        <rFont val="Calibri"/>
        <family val="2"/>
        <scheme val="minor"/>
      </rPr>
      <t xml:space="preserve"> for records where there is a Date of First TAA Benefit or service; where Job Search Allowance Current Quarter - Costs is greater than 0; Relocation Allowance Current Quarter Costs is greater than 0; and TAA Liable/Agent State Identifier is "2" or "0".</t>
    </r>
  </si>
  <si>
    <r>
      <t xml:space="preserve">Records with </t>
    </r>
    <r>
      <rPr>
        <b/>
        <sz val="8"/>
        <color theme="1"/>
        <rFont val="Calibri"/>
        <family val="2"/>
        <scheme val="minor"/>
      </rPr>
      <t>Rapid Response (DE908)</t>
    </r>
    <r>
      <rPr>
        <sz val="8"/>
        <color theme="1"/>
        <rFont val="Calibri"/>
        <family val="2"/>
        <scheme val="minor"/>
      </rPr>
      <t xml:space="preserve"> equal to 1 where there is a Date of First TAA Benefit or Service in the relevant period.</t>
    </r>
  </si>
  <si>
    <r>
      <t xml:space="preserve">915
</t>
    </r>
    <r>
      <rPr>
        <sz val="8"/>
        <color theme="1"/>
        <rFont val="Calibri"/>
        <family val="2"/>
        <scheme val="minor"/>
      </rPr>
      <t>411
925
1330</t>
    </r>
  </si>
  <si>
    <r>
      <rPr>
        <b/>
        <u/>
        <sz val="8"/>
        <color theme="1"/>
        <rFont val="Calibri"/>
        <family val="2"/>
        <scheme val="minor"/>
      </rPr>
      <t>TAA Petition Number</t>
    </r>
    <r>
      <rPr>
        <sz val="8"/>
        <color theme="1"/>
        <rFont val="Calibri"/>
        <family val="2"/>
        <scheme val="minor"/>
      </rPr>
      <t xml:space="preserve">
</t>
    </r>
    <r>
      <rPr>
        <sz val="8"/>
        <rFont val="Calibri"/>
        <family val="2"/>
        <scheme val="minor"/>
      </rPr>
      <t xml:space="preserve">
Most Recent Date of Qualifying Separation
Date of First TAA Benefit or Service
Adversely Affected Incumbent Worker</t>
    </r>
  </si>
  <si>
    <r>
      <t xml:space="preserve">Records with "1," "2," or "3" for co-enrollment with </t>
    </r>
    <r>
      <rPr>
        <b/>
        <sz val="8"/>
        <color theme="1"/>
        <rFont val="Calibri"/>
        <family val="2"/>
        <scheme val="minor"/>
      </rPr>
      <t>Adult (DE 903)</t>
    </r>
    <r>
      <rPr>
        <sz val="8"/>
        <color theme="1"/>
        <rFont val="Calibri"/>
        <family val="2"/>
        <scheme val="minor"/>
      </rPr>
      <t xml:space="preserve"> or </t>
    </r>
    <r>
      <rPr>
        <b/>
        <sz val="8"/>
        <color theme="1"/>
        <rFont val="Calibri"/>
        <family val="2"/>
        <scheme val="minor"/>
      </rPr>
      <t>Dislocated Worker (DE 904)</t>
    </r>
    <r>
      <rPr>
        <sz val="8"/>
        <color theme="1"/>
        <rFont val="Calibri"/>
        <family val="2"/>
        <scheme val="minor"/>
      </rPr>
      <t xml:space="preserve"> where there is a Date of First TAA Benefit or Service in the relevant period.</t>
    </r>
  </si>
  <si>
    <r>
      <t xml:space="preserve">Duration of </t>
    </r>
    <r>
      <rPr>
        <b/>
        <sz val="8"/>
        <color theme="1"/>
        <rFont val="Calibri"/>
        <family val="2"/>
        <scheme val="minor"/>
      </rPr>
      <t xml:space="preserve">Date of First TAA Benefit or Service (DE925) </t>
    </r>
    <r>
      <rPr>
        <sz val="8"/>
        <color theme="1"/>
        <rFont val="Calibri"/>
        <family val="2"/>
        <scheme val="minor"/>
      </rPr>
      <t xml:space="preserve">through </t>
    </r>
    <r>
      <rPr>
        <b/>
        <sz val="8"/>
        <color theme="1"/>
        <rFont val="Calibri"/>
        <family val="2"/>
        <scheme val="minor"/>
      </rPr>
      <t xml:space="preserve">Date of Most Recent Case Management and Employment Service (DE1322) </t>
    </r>
    <r>
      <rPr>
        <sz val="8"/>
        <color theme="1"/>
        <rFont val="Calibri"/>
        <family val="2"/>
        <scheme val="minor"/>
      </rPr>
      <t>is greater than 0 where there is a Date of First TAA Benefit or Service in the relevant period.</t>
    </r>
  </si>
  <si>
    <t>Training Case Management</t>
  </si>
  <si>
    <r>
      <t xml:space="preserve">Records with </t>
    </r>
    <r>
      <rPr>
        <b/>
        <sz val="8"/>
        <color theme="1"/>
        <rFont val="Calibri"/>
        <family val="2"/>
        <scheme val="minor"/>
      </rPr>
      <t>Date of Most Recent Case Management and Employment Service</t>
    </r>
    <r>
      <rPr>
        <sz val="8"/>
        <color theme="1"/>
        <rFont val="Calibri"/>
        <family val="2"/>
        <scheme val="minor"/>
      </rPr>
      <t xml:space="preserve"> </t>
    </r>
    <r>
      <rPr>
        <b/>
        <sz val="8"/>
        <color theme="1"/>
        <rFont val="Calibri"/>
        <family val="2"/>
        <scheme val="minor"/>
      </rPr>
      <t>(DE 1322)</t>
    </r>
    <r>
      <rPr>
        <sz val="8"/>
        <color theme="1"/>
        <rFont val="Calibri"/>
        <family val="2"/>
        <scheme val="minor"/>
      </rPr>
      <t xml:space="preserve"> in current quarter.</t>
    </r>
  </si>
  <si>
    <r>
      <rPr>
        <b/>
        <u/>
        <sz val="8"/>
        <rFont val="Calibri"/>
        <family val="1"/>
        <scheme val="minor"/>
      </rPr>
      <t>Training Completed #1, #2,#3</t>
    </r>
    <r>
      <rPr>
        <sz val="8"/>
        <color theme="1"/>
        <rFont val="Calibri"/>
        <family val="2"/>
        <scheme val="minor"/>
      </rPr>
      <t xml:space="preserve">
</t>
    </r>
    <r>
      <rPr>
        <u/>
        <sz val="8"/>
        <color theme="1"/>
        <rFont val="Calibri"/>
        <family val="2"/>
        <scheme val="minor"/>
      </rPr>
      <t xml:space="preserve">
</t>
    </r>
    <r>
      <rPr>
        <sz val="8"/>
        <color theme="1"/>
        <rFont val="Calibri"/>
        <family val="2"/>
        <scheme val="minor"/>
      </rPr>
      <t xml:space="preserve">Date Entered Training #1, #2, #3
Employed in 1st Quarter After Exit Quarter
Type of Recognized Credential #1, #2, #3
Date of Program Exit (WIOA)
Other Reasons for Exit
</t>
    </r>
  </si>
  <si>
    <r>
      <t xml:space="preserve">Records with </t>
    </r>
    <r>
      <rPr>
        <b/>
        <sz val="8"/>
        <color theme="1"/>
        <rFont val="Calibri"/>
        <family val="2"/>
        <scheme val="minor"/>
      </rPr>
      <t>Training Completion</t>
    </r>
    <r>
      <rPr>
        <sz val="8"/>
        <color theme="1"/>
        <rFont val="Calibri"/>
        <family val="2"/>
        <scheme val="minor"/>
      </rPr>
      <t xml:space="preserve"> </t>
    </r>
    <r>
      <rPr>
        <b/>
        <sz val="8"/>
        <color theme="1"/>
        <rFont val="Calibri"/>
        <family val="2"/>
        <scheme val="minor"/>
      </rPr>
      <t>#1, #2, #3 (DE1307, 1312, 1317)</t>
    </r>
    <r>
      <rPr>
        <sz val="8"/>
        <color theme="1"/>
        <rFont val="Calibri"/>
        <family val="2"/>
        <scheme val="minor"/>
      </rPr>
      <t xml:space="preserve"> equal to 1
OR 
Records with Credential #1, #2, #3 (DE1800, 1802, 1804) 2 to 7 AND Employed in 1st Quarter After Exit Quarter (DE1600) equals 1, 2, or 3
who have entered training (Date Entered Training #1, #2, or #3 is not null)  and who have a Date of Exit in the relevant period with the Other Reason for Exit 0.</t>
    </r>
  </si>
  <si>
    <r>
      <t xml:space="preserve">Records with Type of </t>
    </r>
    <r>
      <rPr>
        <b/>
        <sz val="8"/>
        <color theme="1"/>
        <rFont val="Calibri"/>
        <family val="2"/>
        <scheme val="minor"/>
      </rPr>
      <t xml:space="preserve">Credential #1, #2 or #3 (DE1800, 1802, 1804) </t>
    </r>
    <r>
      <rPr>
        <sz val="8"/>
        <color theme="1"/>
        <rFont val="Calibri"/>
        <family val="2"/>
        <scheme val="minor"/>
      </rPr>
      <t>2-7</t>
    </r>
    <r>
      <rPr>
        <b/>
        <sz val="8"/>
        <color theme="1"/>
        <rFont val="Calibri"/>
        <family val="2"/>
        <scheme val="minor"/>
      </rPr>
      <t xml:space="preserve"> </t>
    </r>
    <r>
      <rPr>
        <sz val="8"/>
        <color theme="1"/>
        <rFont val="Calibri"/>
        <family val="2"/>
        <scheme val="minor"/>
      </rPr>
      <t>of those who have completed all relevant training (Training Completed #1, #2, #3) and have a Date of Program Exit in the relevant period with the Other Reason for Exit 0.</t>
    </r>
  </si>
  <si>
    <t>Service in Quarter</t>
  </si>
  <si>
    <r>
      <t>Records with at least one of the following reported in the current report quarter:
-</t>
    </r>
    <r>
      <rPr>
        <b/>
        <sz val="8"/>
        <color theme="1"/>
        <rFont val="Calibri"/>
        <family val="2"/>
        <scheme val="minor"/>
      </rPr>
      <t xml:space="preserve">Date of Most Recent Case Management and Employment Service (DE 1322)
</t>
    </r>
    <r>
      <rPr>
        <sz val="8"/>
        <color theme="1"/>
        <rFont val="Calibri"/>
        <family val="2"/>
        <scheme val="minor"/>
      </rPr>
      <t>-</t>
    </r>
    <r>
      <rPr>
        <b/>
        <sz val="8"/>
        <color theme="1"/>
        <rFont val="Calibri"/>
        <family val="2"/>
        <scheme val="minor"/>
      </rPr>
      <t xml:space="preserve">Date of Most Recent Career Service (DE 1004)
-Number of A/RTAA Payments Current  (DE 1535) </t>
    </r>
    <r>
      <rPr>
        <sz val="8"/>
        <color theme="1"/>
        <rFont val="Calibri"/>
        <family val="2"/>
        <scheme val="minor"/>
      </rPr>
      <t>greater than 0
-</t>
    </r>
    <r>
      <rPr>
        <b/>
        <sz val="8"/>
        <color theme="1"/>
        <rFont val="Calibri"/>
        <family val="2"/>
        <scheme val="minor"/>
      </rPr>
      <t xml:space="preserve">Weeks Paid This Quarter - Basic, Additional, Remedial/Prerequisite, and/or Completion (DE 1512, 1517, 1522, 1527) </t>
    </r>
    <r>
      <rPr>
        <sz val="8"/>
        <color theme="1"/>
        <rFont val="Calibri"/>
        <family val="2"/>
        <scheme val="minor"/>
      </rPr>
      <t>greater than 0
-</t>
    </r>
    <r>
      <rPr>
        <b/>
        <sz val="8"/>
        <color theme="1"/>
        <rFont val="Calibri"/>
        <family val="2"/>
        <scheme val="minor"/>
      </rPr>
      <t xml:space="preserve">Job Search Allowance Current Quarter Costs (DE 1506) </t>
    </r>
    <r>
      <rPr>
        <sz val="8"/>
        <color theme="1"/>
        <rFont val="Calibri"/>
        <family val="2"/>
        <scheme val="minor"/>
      </rPr>
      <t>greater than 0
-</t>
    </r>
    <r>
      <rPr>
        <b/>
        <sz val="8"/>
        <color theme="1"/>
        <rFont val="Calibri"/>
        <family val="2"/>
        <scheme val="minor"/>
      </rPr>
      <t>Relocation Allowance Current Quarter Costs (DE 1509)</t>
    </r>
    <r>
      <rPr>
        <sz val="8"/>
        <color theme="1"/>
        <rFont val="Calibri"/>
        <family val="2"/>
        <scheme val="minor"/>
      </rPr>
      <t xml:space="preserve"> greater than 0
OR
-Date Entered Training #1, #2, and/or #3 (DE 1302, 1309, 1314) is not blank and Date Completed or Withdrew from Training #1, #2 and/or #3 (DE 1308, 1313, 1318) is in report quarter or blank.</t>
    </r>
  </si>
  <si>
    <r>
      <t xml:space="preserve">Records with an associated valid </t>
    </r>
    <r>
      <rPr>
        <b/>
        <sz val="8"/>
        <color theme="1"/>
        <rFont val="Calibri"/>
        <family val="2"/>
        <scheme val="minor"/>
      </rPr>
      <t>Occupational Skills Training (O*Net) Code (DE1306, 1311, 1316)</t>
    </r>
    <r>
      <rPr>
        <sz val="8"/>
        <color theme="1"/>
        <rFont val="Calibri"/>
        <family val="2"/>
        <scheme val="minor"/>
      </rPr>
      <t xml:space="preserve"> where there is a  Date Entered Training in the relevant period (note: reported codes are vetted against the O*NET codes for validity).</t>
    </r>
  </si>
  <si>
    <r>
      <rPr>
        <b/>
        <sz val="8"/>
        <rFont val="Calibri"/>
        <family val="2"/>
        <scheme val="minor"/>
      </rPr>
      <t>Wages 3rd Quarter Prior to Participation Quarter (DE1702), Wages 2nd Quarter Prior to Participation Quarter (DE1701), and Wages 1st Quarter Prior to Participation Quarter (DE1700)</t>
    </r>
    <r>
      <rPr>
        <sz val="8"/>
        <rFont val="Calibri"/>
        <family val="1"/>
        <scheme val="minor"/>
      </rPr>
      <t xml:space="preserve"> are less than $500,000 and do not include a series of "9"s (up to 5 digits) with “00” or “99” after the decimal.</t>
    </r>
  </si>
  <si>
    <r>
      <rPr>
        <b/>
        <sz val="8"/>
        <color theme="1"/>
        <rFont val="Calibri"/>
        <family val="2"/>
        <scheme val="minor"/>
      </rPr>
      <t>Wages 1st Quarter After Exit Quarter (DE1703), Wages 2nd Quarter After Exit Quarter (DE1704), Wages 3rd Quarter After Exit Quarter (DE1705), and Wages 4th Quarter After Exit Quarter (DE1706)</t>
    </r>
    <r>
      <rPr>
        <sz val="8"/>
        <color theme="1"/>
        <rFont val="Calibri"/>
        <family val="2"/>
        <scheme val="minor"/>
      </rPr>
      <t xml:space="preserve"> are less than $500,000 and do not include a series of "9"s (up to 5 digits) with “00” or “99” after the decimal.</t>
    </r>
  </si>
  <si>
    <t>Petition Number (AAIW)</t>
  </si>
  <si>
    <r>
      <t xml:space="preserve">915
</t>
    </r>
    <r>
      <rPr>
        <sz val="8"/>
        <color theme="1"/>
        <rFont val="Calibri"/>
        <family val="2"/>
        <scheme val="minor"/>
      </rPr>
      <t xml:space="preserve">
925
1330</t>
    </r>
  </si>
  <si>
    <r>
      <rPr>
        <b/>
        <u/>
        <sz val="8"/>
        <color theme="1"/>
        <rFont val="Calibri"/>
        <family val="2"/>
        <scheme val="minor"/>
      </rPr>
      <t>TAA Petition Number</t>
    </r>
    <r>
      <rPr>
        <sz val="8"/>
        <color theme="1"/>
        <rFont val="Calibri"/>
        <family val="2"/>
        <scheme val="minor"/>
      </rPr>
      <t xml:space="preserve">
</t>
    </r>
    <r>
      <rPr>
        <sz val="8"/>
        <rFont val="Calibri"/>
        <family val="2"/>
        <scheme val="minor"/>
      </rPr>
      <t xml:space="preserve">
Date of First TAA Benefit or Service
Adversely Affected Incumbent Worker</t>
    </r>
  </si>
  <si>
    <r>
      <t xml:space="preserve">Records where </t>
    </r>
    <r>
      <rPr>
        <b/>
        <sz val="8"/>
        <color theme="1"/>
        <rFont val="Calibri"/>
        <family val="2"/>
        <scheme val="minor"/>
      </rPr>
      <t xml:space="preserve">Adversely Affected Incumbent Worker (DE 1330) </t>
    </r>
    <r>
      <rPr>
        <sz val="8"/>
        <color theme="1"/>
        <rFont val="Calibri"/>
        <family val="2"/>
        <scheme val="minor"/>
      </rPr>
      <t xml:space="preserve">is "1" report: 
-a valid and certified </t>
    </r>
    <r>
      <rPr>
        <b/>
        <sz val="8"/>
        <color theme="1"/>
        <rFont val="Calibri"/>
        <family val="2"/>
        <scheme val="minor"/>
      </rPr>
      <t>TAA Petition Number</t>
    </r>
    <r>
      <rPr>
        <sz val="8"/>
        <color theme="1"/>
        <rFont val="Calibri"/>
        <family val="2"/>
        <scheme val="minor"/>
      </rPr>
      <t xml:space="preserve"> (including "888888")</t>
    </r>
    <r>
      <rPr>
        <b/>
        <sz val="8"/>
        <color theme="1"/>
        <rFont val="Calibri"/>
        <family val="2"/>
        <scheme val="minor"/>
      </rPr>
      <t xml:space="preserve"> (DE 915) </t>
    </r>
    <r>
      <rPr>
        <sz val="8"/>
        <color theme="1"/>
        <rFont val="Calibri"/>
        <family val="2"/>
        <scheme val="minor"/>
      </rPr>
      <t>and 
-</t>
    </r>
    <r>
      <rPr>
        <b/>
        <sz val="8"/>
        <color theme="1"/>
        <rFont val="Calibri"/>
        <family val="2"/>
        <scheme val="minor"/>
      </rPr>
      <t xml:space="preserve">Date of First TAA Benefit or Service (DE 925) </t>
    </r>
    <r>
      <rPr>
        <sz val="8"/>
        <color theme="1"/>
        <rFont val="Calibri"/>
        <family val="2"/>
        <scheme val="minor"/>
      </rPr>
      <t>is greater than or equal to certification's determination date and is less than or equal to certification's expiration date.</t>
    </r>
  </si>
  <si>
    <r>
      <t xml:space="preserve">100% of records which are Adversely Affected Incumbent Workers (AAIWs) are reported with a valid certified TAA petition number </t>
    </r>
    <r>
      <rPr>
        <i/>
        <sz val="8"/>
        <color theme="1"/>
        <rFont val="Calibri"/>
        <family val="2"/>
        <scheme val="minor"/>
      </rPr>
      <t>and</t>
    </r>
    <r>
      <rPr>
        <sz val="8"/>
        <color theme="1"/>
        <rFont val="Calibri"/>
        <family val="2"/>
        <scheme val="minor"/>
      </rPr>
      <t xml:space="preserve"> received their First TAA Benefit or Service on or after the determination date through the expiration date corresponding to the petition number.</t>
    </r>
  </si>
  <si>
    <t>Petition Number 
(non-AAIW)</t>
  </si>
  <si>
    <r>
      <t xml:space="preserve">Records where </t>
    </r>
    <r>
      <rPr>
        <b/>
        <sz val="8"/>
        <color theme="1"/>
        <rFont val="Calibri"/>
        <family val="2"/>
        <scheme val="minor"/>
      </rPr>
      <t>Adversely Affected Incumbent Worker (DE 1330)</t>
    </r>
    <r>
      <rPr>
        <sz val="8"/>
        <color theme="1"/>
        <rFont val="Calibri"/>
        <family val="2"/>
        <scheme val="minor"/>
      </rPr>
      <t xml:space="preserve"> is null or "0" report:
-a valid and certified </t>
    </r>
    <r>
      <rPr>
        <b/>
        <sz val="8"/>
        <color theme="1"/>
        <rFont val="Calibri"/>
        <family val="2"/>
        <scheme val="minor"/>
      </rPr>
      <t>TAA Petition Number</t>
    </r>
    <r>
      <rPr>
        <sz val="8"/>
        <color theme="1"/>
        <rFont val="Calibri"/>
        <family val="2"/>
        <scheme val="minor"/>
      </rPr>
      <t xml:space="preserve"> (including "888888")</t>
    </r>
    <r>
      <rPr>
        <b/>
        <sz val="8"/>
        <color theme="1"/>
        <rFont val="Calibri"/>
        <family val="2"/>
        <scheme val="minor"/>
      </rPr>
      <t xml:space="preserve"> (DE 915),
-Most Recent Date of Qualifying Separation (DE 411)</t>
    </r>
    <r>
      <rPr>
        <sz val="8"/>
        <color theme="1"/>
        <rFont val="Calibri"/>
        <family val="2"/>
        <scheme val="minor"/>
      </rPr>
      <t xml:space="preserve"> equal to or between the certification's impact date and expiration date, and
-</t>
    </r>
    <r>
      <rPr>
        <b/>
        <sz val="8"/>
        <color theme="1"/>
        <rFont val="Calibri"/>
        <family val="2"/>
        <scheme val="minor"/>
      </rPr>
      <t xml:space="preserve">Date of First TAA Benefit or Service (DE 925) </t>
    </r>
    <r>
      <rPr>
        <sz val="8"/>
        <color theme="1"/>
        <rFont val="Calibri"/>
        <family val="2"/>
        <scheme val="minor"/>
      </rPr>
      <t>is greater than or equal to certification's determination date</t>
    </r>
  </si>
  <si>
    <r>
      <t xml:space="preserve">100% of records which are not AAIWs are reported with a valid certified TAA petition number </t>
    </r>
    <r>
      <rPr>
        <i/>
        <sz val="8"/>
        <color theme="1"/>
        <rFont val="Calibri"/>
        <family val="2"/>
        <scheme val="minor"/>
      </rPr>
      <t>and</t>
    </r>
    <r>
      <rPr>
        <sz val="8"/>
        <color theme="1"/>
        <rFont val="Calibri"/>
        <family val="2"/>
        <scheme val="minor"/>
      </rPr>
      <t xml:space="preserve"> received their First TAA Benefit or Service on or after the determination date </t>
    </r>
    <r>
      <rPr>
        <i/>
        <sz val="8"/>
        <color theme="1"/>
        <rFont val="Calibri"/>
        <family val="2"/>
        <scheme val="minor"/>
      </rPr>
      <t>and</t>
    </r>
    <r>
      <rPr>
        <sz val="8"/>
        <color theme="1"/>
        <rFont val="Calibri"/>
        <family val="2"/>
        <scheme val="minor"/>
      </rPr>
      <t xml:space="preserve"> were separated from employment on or after the impact date through the expiration date corresponding to the petition number.</t>
    </r>
  </si>
  <si>
    <t>10d</t>
  </si>
  <si>
    <t>Total Federal Funds Authorized*</t>
  </si>
  <si>
    <t>11d</t>
  </si>
  <si>
    <t>Training Expenditures*</t>
  </si>
  <si>
    <t>Admin Rate</t>
  </si>
  <si>
    <t>9130 REPORTING ISSUES</t>
  </si>
  <si>
    <t>Negative Calculated Training Expenditures</t>
  </si>
  <si>
    <t>Calculated Training &lt;&gt; Reported Training</t>
  </si>
  <si>
    <t>Out of Order Spending</t>
  </si>
  <si>
    <t>Admin Expenditures Exceed Allowable</t>
  </si>
  <si>
    <t>Oldest Case Management Rate Under 5%**</t>
  </si>
  <si>
    <t>*  Total Federal Funds Authorized (10d) and Training Expenditures (11d) are required to identify reporting some reporting issues.</t>
  </si>
  <si>
    <t>Total Federal Share of Expenditures (10e)</t>
  </si>
  <si>
    <t>Total Administrative Expenditures (10f)</t>
  </si>
  <si>
    <t>Case Management Expenditures (11b)</t>
  </si>
  <si>
    <t>Job Search and Relocation (11c)</t>
  </si>
  <si>
    <t xml:space="preserve">The full description of the calculation is available in Attachment III to TEGL 01-19 on our website.  </t>
  </si>
  <si>
    <t>**  Case management check is on oldest grant only.  A minimum of 5% is required by the end of the fiscal year, so ensures that Q1 is at least 1.25%, Q2 is at least 2.5%, etc.  There is no maximum.</t>
  </si>
  <si>
    <t>Updated: 9/30/19</t>
  </si>
  <si>
    <t>9130 (Denominator)</t>
  </si>
  <si>
    <t>TAADI Denominators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</si>
</sst>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quot;($&quot;#,##0.00\)"/>
    <numFmt numFmtId="166" formatCode="&quot;$&quot;#,##0.00"/>
  </numFmts>
  <fonts count="49" x14ac:knownFonts="1">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sz val="11"/>
      <color theme="1"/>
      <name val="Calibri"/>
      <family val="2"/>
    </font>
    <font>
      <sz val="10"/>
      <color theme="1"/>
      <name val="Calibri"/>
      <family val="2"/>
    </font>
    <font>
      <sz val="11"/>
      <color rgb="FF1F497D"/>
      <name val="Calibri"/>
      <family val="2"/>
      <scheme val="minor"/>
    </font>
    <font>
      <b/>
      <sz val="14"/>
      <color theme="1"/>
      <name val="Calibri"/>
      <family val="2"/>
      <scheme val="minor"/>
    </font>
    <font>
      <b/>
      <sz val="11"/>
      <color theme="1"/>
      <name val="Calibri"/>
      <family val="2"/>
    </font>
    <font>
      <b/>
      <sz val="14"/>
      <color theme="1"/>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Times New Roman"/>
      <family val="2"/>
    </font>
    <font>
      <b/>
      <sz val="11"/>
      <color theme="1"/>
      <name val="Times New Roman"/>
      <family val="2"/>
    </font>
    <font>
      <sz val="11"/>
      <color rgb="FF000000"/>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b/>
      <sz val="26"/>
      <color rgb="FF000000"/>
      <name val="Calibri"/>
      <family val="2"/>
    </font>
    <font>
      <b/>
      <sz val="14"/>
      <color rgb="FF000000"/>
      <name val="Calibri"/>
      <family val="2"/>
    </font>
    <font>
      <b/>
      <sz val="8"/>
      <name val="Calibri"/>
      <family val="2"/>
      <scheme val="minor"/>
    </font>
    <font>
      <b/>
      <sz val="8"/>
      <color theme="1"/>
      <name val="Calibri"/>
      <family val="2"/>
      <scheme val="minor"/>
    </font>
    <font>
      <sz val="8"/>
      <color theme="1"/>
      <name val="Calibri"/>
      <family val="2"/>
      <scheme val="minor"/>
    </font>
    <font>
      <b/>
      <u/>
      <sz val="8"/>
      <color theme="1"/>
      <name val="Calibri"/>
      <family val="2"/>
      <scheme val="minor"/>
    </font>
    <font>
      <u/>
      <sz val="8"/>
      <color theme="1"/>
      <name val="Calibri"/>
      <family val="2"/>
      <scheme val="minor"/>
    </font>
    <font>
      <sz val="8"/>
      <name val="Calibri"/>
      <family val="2"/>
      <scheme val="minor"/>
    </font>
    <font>
      <sz val="8"/>
      <color theme="4" tint="-0.499984740745262"/>
      <name val="Calibri"/>
      <family val="2"/>
      <scheme val="minor"/>
    </font>
    <font>
      <i/>
      <sz val="8"/>
      <name val="Calibri"/>
      <family val="2"/>
      <scheme val="minor"/>
    </font>
    <font>
      <sz val="8"/>
      <color theme="1"/>
      <name val="Calibri"/>
      <family val="1"/>
      <scheme val="minor"/>
    </font>
    <font>
      <b/>
      <u/>
      <sz val="8"/>
      <name val="Calibri"/>
      <family val="1"/>
      <scheme val="minor"/>
    </font>
    <font>
      <sz val="8"/>
      <name val="Calibri"/>
      <family val="1"/>
      <scheme val="minor"/>
    </font>
    <font>
      <i/>
      <sz val="8"/>
      <color theme="1"/>
      <name val="Calibri"/>
      <family val="2"/>
      <scheme val="minor"/>
    </font>
    <font>
      <sz val="22"/>
      <color theme="0"/>
      <name val="Calibri"/>
      <family val="2"/>
      <scheme val="minor"/>
    </font>
  </fonts>
  <fills count="4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8E4BC"/>
        <bgColor indexed="64"/>
      </patternFill>
    </fill>
    <fill>
      <patternFill patternType="solid">
        <fgColor rgb="FFC5D9F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rgb="FFFFFFFF"/>
      </patternFill>
    </fill>
    <fill>
      <patternFill patternType="solid">
        <fgColor theme="0" tint="-4.9989318521683403E-2"/>
        <bgColor indexed="64"/>
      </patternFill>
    </fill>
    <fill>
      <patternFill patternType="solid">
        <fgColor rgb="FFC00000"/>
        <bgColor indexed="64"/>
      </patternFill>
    </fill>
    <fill>
      <patternFill patternType="solid">
        <fgColor theme="9" tint="0.59999389629810485"/>
        <bgColor rgb="FFFFFFFF"/>
      </patternFill>
    </fill>
    <fill>
      <patternFill patternType="solid">
        <fgColor theme="6" tint="-0.249977111117893"/>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CAC9D9"/>
      </left>
      <right style="thin">
        <color rgb="FFCAC9D9"/>
      </right>
      <top style="thin">
        <color rgb="FFCAC9D9"/>
      </top>
      <bottom style="thin">
        <color rgb="FFCAC9D9"/>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CAC9D9"/>
      </left>
      <right style="medium">
        <color indexed="64"/>
      </right>
      <top style="thin">
        <color rgb="FFCAC9D9"/>
      </top>
      <bottom style="thin">
        <color rgb="FFCAC9D9"/>
      </bottom>
      <diagonal/>
    </border>
    <border>
      <left style="thin">
        <color rgb="FFCAC9D9"/>
      </left>
      <right style="thin">
        <color rgb="FFCAC9D9"/>
      </right>
      <top style="thin">
        <color rgb="FFCAC9D9"/>
      </top>
      <bottom style="medium">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int="-0.499984740745262"/>
      </top>
      <bottom style="thick">
        <color theme="5" tint="-0.499984740745262"/>
      </bottom>
      <diagonal/>
    </border>
    <border>
      <left/>
      <right style="thin">
        <color theme="0"/>
      </right>
      <top style="thin">
        <color theme="0" tint="-0.499984740745262"/>
      </top>
      <bottom style="thick">
        <color theme="5" tint="-0.499984740745262"/>
      </bottom>
      <diagonal/>
    </border>
    <border>
      <left style="thin">
        <color theme="0"/>
      </left>
      <right/>
      <top style="thin">
        <color theme="0" tint="-0.499984740745262"/>
      </top>
      <bottom style="thick">
        <color theme="5" tint="-0.499984740745262"/>
      </bottom>
      <diagonal/>
    </border>
    <border>
      <left style="thin">
        <color theme="0" tint="-0.499984740745262"/>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style="thin">
        <color theme="0" tint="-0.499984740745262"/>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959">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9" applyNumberFormat="0" applyFill="0" applyAlignment="0" applyProtection="0"/>
    <xf numFmtId="0" fontId="13"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8" fillId="21" borderId="12" applyNumberFormat="0" applyAlignment="0" applyProtection="0"/>
    <xf numFmtId="0" fontId="19" fillId="22" borderId="13" applyNumberFormat="0" applyAlignment="0" applyProtection="0"/>
    <xf numFmtId="0" fontId="20" fillId="22" borderId="12" applyNumberFormat="0" applyAlignment="0" applyProtection="0"/>
    <xf numFmtId="0" fontId="21" fillId="0" borderId="14" applyNumberFormat="0" applyFill="0" applyAlignment="0" applyProtection="0"/>
    <xf numFmtId="0" fontId="22" fillId="23" borderId="15" applyNumberFormat="0" applyAlignment="0" applyProtection="0"/>
    <xf numFmtId="0" fontId="23" fillId="0" borderId="0" applyNumberFormat="0" applyFill="0" applyBorder="0" applyAlignment="0" applyProtection="0"/>
    <xf numFmtId="0" fontId="1" fillId="2" borderId="2" applyNumberFormat="0" applyFont="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27" fillId="0" borderId="0"/>
    <xf numFmtId="44" fontId="1" fillId="0" borderId="0" applyFont="0" applyFill="0" applyBorder="0" applyAlignment="0" applyProtection="0"/>
  </cellStyleXfs>
  <cellXfs count="125">
    <xf numFmtId="0" fontId="0" fillId="0" borderId="0" xfId="0"/>
    <xf numFmtId="0" fontId="3" fillId="0" borderId="4" xfId="0" applyFont="1" applyBorder="1" applyAlignment="1">
      <alignment vertical="center"/>
    </xf>
    <xf numFmtId="6" fontId="4" fillId="15" borderId="5" xfId="0" applyNumberFormat="1" applyFont="1" applyFill="1" applyBorder="1" applyAlignment="1">
      <alignment horizontal="right" vertical="center"/>
    </xf>
    <xf numFmtId="6" fontId="5" fillId="16" borderId="5" xfId="0" applyNumberFormat="1" applyFont="1" applyFill="1" applyBorder="1" applyAlignment="1">
      <alignment horizontal="right" vertical="center"/>
    </xf>
    <xf numFmtId="6" fontId="3" fillId="17" borderId="5" xfId="0" applyNumberFormat="1" applyFont="1" applyFill="1" applyBorder="1" applyAlignment="1">
      <alignment horizontal="right" vertical="center"/>
    </xf>
    <xf numFmtId="0" fontId="0" fillId="0" borderId="0" xfId="0" applyAlignment="1">
      <alignment vertical="center"/>
    </xf>
    <xf numFmtId="0" fontId="6" fillId="0" borderId="0" xfId="0" applyFont="1" applyAlignment="1">
      <alignment vertical="center"/>
    </xf>
    <xf numFmtId="6" fontId="5" fillId="17" borderId="5" xfId="0" applyNumberFormat="1" applyFont="1" applyFill="1" applyBorder="1" applyAlignment="1">
      <alignment horizontal="right" vertical="center"/>
    </xf>
    <xf numFmtId="0" fontId="2" fillId="0" borderId="6" xfId="0" applyFont="1" applyBorder="1" applyAlignment="1">
      <alignment vertical="center" wrapText="1"/>
    </xf>
    <xf numFmtId="0" fontId="2" fillId="0" borderId="4" xfId="0" applyFont="1" applyBorder="1" applyAlignment="1">
      <alignment vertical="center" wrapText="1"/>
    </xf>
    <xf numFmtId="0" fontId="9" fillId="0" borderId="4" xfId="0" applyFont="1" applyBorder="1" applyAlignment="1">
      <alignment vertical="center" wrapText="1"/>
    </xf>
    <xf numFmtId="0" fontId="0" fillId="0" borderId="0" xfId="0" applyBorder="1"/>
    <xf numFmtId="0" fontId="0" fillId="0" borderId="0" xfId="0"/>
    <xf numFmtId="0" fontId="0" fillId="0" borderId="0" xfId="0" applyAlignment="1">
      <alignment horizontal="center"/>
    </xf>
    <xf numFmtId="0" fontId="3" fillId="0" borderId="0" xfId="0" applyFont="1" applyBorder="1" applyAlignment="1">
      <alignment vertical="center"/>
    </xf>
    <xf numFmtId="0" fontId="0" fillId="0" borderId="0" xfId="0"/>
    <xf numFmtId="0" fontId="3" fillId="0" borderId="0" xfId="0" applyFont="1" applyFill="1" applyBorder="1" applyAlignment="1">
      <alignment vertical="center"/>
    </xf>
    <xf numFmtId="0" fontId="0" fillId="0" borderId="0" xfId="0"/>
    <xf numFmtId="6" fontId="0" fillId="0" borderId="0" xfId="0" applyNumberFormat="1"/>
    <xf numFmtId="8" fontId="4" fillId="17" borderId="5" xfId="0" applyNumberFormat="1" applyFont="1" applyFill="1" applyBorder="1" applyAlignment="1">
      <alignment vertical="center" wrapText="1"/>
    </xf>
    <xf numFmtId="8" fontId="9" fillId="0" borderId="5" xfId="0" applyNumberFormat="1" applyFont="1" applyBorder="1" applyAlignment="1">
      <alignment vertical="center" wrapText="1"/>
    </xf>
    <xf numFmtId="8" fontId="4" fillId="0" borderId="5" xfId="0" applyNumberFormat="1" applyFont="1" applyFill="1" applyBorder="1" applyAlignment="1">
      <alignment vertical="center" wrapText="1"/>
    </xf>
    <xf numFmtId="165" fontId="0" fillId="0" borderId="0" xfId="0" applyNumberFormat="1"/>
    <xf numFmtId="49" fontId="28" fillId="0" borderId="0" xfId="0" applyNumberFormat="1" applyFont="1" applyAlignment="1">
      <alignment horizontal="left" vertical="top" wrapText="1"/>
    </xf>
    <xf numFmtId="49" fontId="29" fillId="37" borderId="8" xfId="0" applyNumberFormat="1" applyFont="1" applyFill="1" applyBorder="1" applyAlignment="1">
      <alignment horizontal="left" wrapText="1"/>
    </xf>
    <xf numFmtId="49" fontId="0" fillId="0" borderId="0" xfId="0" applyNumberFormat="1"/>
    <xf numFmtId="16" fontId="2" fillId="0" borderId="3" xfId="0" applyNumberFormat="1" applyFont="1" applyBorder="1" applyAlignment="1">
      <alignment horizontal="center" vertical="center"/>
    </xf>
    <xf numFmtId="0" fontId="0" fillId="0" borderId="21" xfId="0" applyBorder="1"/>
    <xf numFmtId="0" fontId="0" fillId="0" borderId="22" xfId="0" applyBorder="1"/>
    <xf numFmtId="0" fontId="3" fillId="0" borderId="22" xfId="0" applyFont="1" applyBorder="1" applyAlignment="1">
      <alignment vertical="center"/>
    </xf>
    <xf numFmtId="0" fontId="0" fillId="0" borderId="23" xfId="0" applyBorder="1"/>
    <xf numFmtId="0" fontId="3" fillId="0" borderId="18" xfId="0" applyFont="1" applyFill="1" applyBorder="1" applyAlignment="1">
      <alignment vertical="center"/>
    </xf>
    <xf numFmtId="0" fontId="0" fillId="0" borderId="18" xfId="0" applyBorder="1"/>
    <xf numFmtId="0" fontId="0" fillId="0" borderId="5" xfId="0" applyBorder="1"/>
    <xf numFmtId="16" fontId="2" fillId="0" borderId="1" xfId="0" applyNumberFormat="1" applyFont="1" applyBorder="1" applyAlignment="1">
      <alignment horizontal="center" vertical="center"/>
    </xf>
    <xf numFmtId="0" fontId="3" fillId="0" borderId="4" xfId="0" applyFont="1" applyBorder="1" applyAlignment="1">
      <alignment vertical="center" wrapText="1"/>
    </xf>
    <xf numFmtId="0" fontId="25" fillId="0" borderId="19" xfId="0" applyFont="1" applyBorder="1"/>
    <xf numFmtId="0" fontId="25" fillId="0" borderId="20" xfId="0" applyFont="1" applyBorder="1"/>
    <xf numFmtId="49" fontId="27" fillId="0" borderId="0" xfId="957" applyNumberFormat="1" applyFont="1" applyBorder="1" applyAlignment="1">
      <alignment wrapText="1"/>
    </xf>
    <xf numFmtId="49" fontId="27" fillId="0" borderId="0" xfId="957" applyNumberFormat="1" applyFont="1" applyBorder="1" applyAlignment="1">
      <alignment horizontal="left" vertical="top" wrapText="1"/>
    </xf>
    <xf numFmtId="49" fontId="27" fillId="36" borderId="0" xfId="957" applyNumberFormat="1" applyFont="1" applyFill="1" applyBorder="1" applyAlignment="1">
      <alignment horizontal="left" vertical="top" wrapText="1"/>
    </xf>
    <xf numFmtId="0" fontId="2" fillId="0" borderId="1" xfId="0" applyFont="1" applyBorder="1" applyAlignment="1">
      <alignment horizontal="left" vertical="center"/>
    </xf>
    <xf numFmtId="0" fontId="8" fillId="0" borderId="1" xfId="0" applyFont="1" applyBorder="1" applyAlignment="1">
      <alignment horizontal="center" vertical="center" wrapText="1"/>
    </xf>
    <xf numFmtId="0" fontId="2" fillId="0" borderId="6" xfId="0" applyFont="1" applyBorder="1" applyAlignment="1">
      <alignment horizontal="center" vertical="center" wrapText="1"/>
    </xf>
    <xf numFmtId="166" fontId="35" fillId="0" borderId="1" xfId="0" applyNumberFormat="1" applyFont="1" applyBorder="1" applyAlignment="1">
      <alignment horizontal="center" vertical="center"/>
    </xf>
    <xf numFmtId="8" fontId="9" fillId="0" borderId="5" xfId="0" applyNumberFormat="1" applyFont="1" applyFill="1" applyBorder="1" applyAlignment="1">
      <alignment vertical="center" wrapText="1"/>
    </xf>
    <xf numFmtId="14" fontId="0" fillId="0" borderId="0" xfId="0" applyNumberFormat="1" applyBorder="1"/>
    <xf numFmtId="14" fontId="0" fillId="0" borderId="18" xfId="0" applyNumberFormat="1" applyBorder="1"/>
    <xf numFmtId="44" fontId="0" fillId="0" borderId="8" xfId="958" applyNumberFormat="1" applyFont="1" applyFill="1" applyBorder="1" applyAlignment="1" applyProtection="1">
      <alignment horizontal="right" vertical="center"/>
    </xf>
    <xf numFmtId="0" fontId="0" fillId="0" borderId="8" xfId="0" applyBorder="1" applyAlignment="1" applyProtection="1">
      <alignment horizontal="right" vertical="center"/>
    </xf>
    <xf numFmtId="0" fontId="25" fillId="0" borderId="8" xfId="0" applyFont="1" applyBorder="1" applyAlignment="1" applyProtection="1">
      <alignment horizontal="left" vertical="center"/>
    </xf>
    <xf numFmtId="0" fontId="25" fillId="0" borderId="8" xfId="0" applyFont="1" applyBorder="1" applyAlignment="1" applyProtection="1">
      <alignment horizontal="center"/>
    </xf>
    <xf numFmtId="16" fontId="2" fillId="0" borderId="3" xfId="0" applyNumberFormat="1" applyFont="1" applyBorder="1" applyAlignment="1">
      <alignment horizontal="center" vertical="center"/>
    </xf>
    <xf numFmtId="0" fontId="2" fillId="0" borderId="1" xfId="0" applyFont="1" applyBorder="1" applyAlignment="1">
      <alignment horizontal="center" vertical="center"/>
    </xf>
    <xf numFmtId="16" fontId="2" fillId="0" borderId="1" xfId="0" applyNumberFormat="1" applyFont="1" applyBorder="1" applyAlignment="1">
      <alignment horizontal="center" vertical="center"/>
    </xf>
    <xf numFmtId="0" fontId="0" fillId="0" borderId="0" xfId="0" applyBorder="1" applyAlignment="1">
      <alignment horizontal="center"/>
    </xf>
    <xf numFmtId="0" fontId="0" fillId="0" borderId="22" xfId="0" applyBorder="1" applyAlignment="1">
      <alignment horizontal="center"/>
    </xf>
    <xf numFmtId="0" fontId="25" fillId="0" borderId="0" xfId="0" applyFont="1"/>
    <xf numFmtId="165" fontId="30" fillId="40" borderId="17" xfId="0" applyNumberFormat="1" applyFont="1" applyFill="1" applyBorder="1" applyAlignment="1" applyProtection="1">
      <alignment horizontal="right"/>
      <protection locked="0"/>
    </xf>
    <xf numFmtId="165" fontId="30" fillId="40" borderId="26" xfId="0" applyNumberFormat="1" applyFont="1" applyFill="1" applyBorder="1" applyAlignment="1" applyProtection="1">
      <alignment horizontal="right"/>
      <protection locked="0"/>
    </xf>
    <xf numFmtId="165" fontId="30" fillId="40" borderId="27" xfId="0" applyNumberFormat="1" applyFont="1" applyFill="1" applyBorder="1" applyAlignment="1" applyProtection="1">
      <alignment horizontal="right"/>
      <protection locked="0"/>
    </xf>
    <xf numFmtId="164" fontId="0" fillId="0" borderId="0" xfId="0" applyNumberFormat="1"/>
    <xf numFmtId="44" fontId="0" fillId="0" borderId="0" xfId="958" applyFont="1"/>
    <xf numFmtId="0" fontId="0" fillId="0" borderId="0" xfId="0"/>
    <xf numFmtId="14" fontId="0" fillId="0" borderId="0" xfId="0" applyNumberFormat="1"/>
    <xf numFmtId="49" fontId="28" fillId="0" borderId="0" xfId="0" applyNumberFormat="1" applyFont="1" applyAlignment="1">
      <alignment horizontal="left" vertical="top" wrapText="1"/>
    </xf>
    <xf numFmtId="49" fontId="28" fillId="0" borderId="0" xfId="0" applyNumberFormat="1" applyFont="1" applyAlignment="1">
      <alignment horizontal="left" vertical="top" wrapText="1"/>
    </xf>
    <xf numFmtId="49" fontId="28" fillId="0" borderId="0" xfId="0" applyNumberFormat="1" applyFont="1" applyAlignment="1">
      <alignment horizontal="left" vertical="top" wrapText="1"/>
    </xf>
    <xf numFmtId="0" fontId="28" fillId="0" borderId="0" xfId="0" applyNumberFormat="1" applyFont="1" applyAlignment="1">
      <alignment horizontal="left" vertical="top" wrapText="1"/>
    </xf>
    <xf numFmtId="0" fontId="36" fillId="36" borderId="29" xfId="0" applyFont="1" applyFill="1" applyBorder="1" applyAlignment="1">
      <alignment horizontal="center" vertical="center" wrapText="1"/>
    </xf>
    <xf numFmtId="0" fontId="36" fillId="41" borderId="30" xfId="0" applyFont="1" applyFill="1" applyBorder="1" applyAlignment="1">
      <alignment horizontal="center" vertical="center" wrapText="1"/>
    </xf>
    <xf numFmtId="0" fontId="36" fillId="41" borderId="29" xfId="0" applyFont="1" applyFill="1" applyBorder="1" applyAlignment="1">
      <alignment horizontal="center" vertical="center" wrapText="1"/>
    </xf>
    <xf numFmtId="0" fontId="36" fillId="41" borderId="31" xfId="0" applyFont="1" applyFill="1" applyBorder="1" applyAlignment="1">
      <alignment horizontal="center" vertical="center" wrapText="1"/>
    </xf>
    <xf numFmtId="0" fontId="9" fillId="36" borderId="28" xfId="0" applyFont="1" applyFill="1" applyBorder="1" applyAlignment="1">
      <alignment horizontal="left" vertical="top" wrapText="1"/>
    </xf>
    <xf numFmtId="0" fontId="37" fillId="41" borderId="32" xfId="0" applyFont="1" applyFill="1" applyBorder="1" applyAlignment="1">
      <alignment horizontal="center" vertical="top" wrapText="1"/>
    </xf>
    <xf numFmtId="0" fontId="38" fillId="36" borderId="33" xfId="0" applyFont="1" applyFill="1" applyBorder="1" applyAlignment="1">
      <alignment horizontal="left" vertical="top" wrapText="1"/>
    </xf>
    <xf numFmtId="0" fontId="38" fillId="0" borderId="33" xfId="0" applyFont="1" applyFill="1" applyBorder="1" applyAlignment="1">
      <alignment horizontal="left" vertical="top" wrapText="1"/>
    </xf>
    <xf numFmtId="0" fontId="38" fillId="41" borderId="34" xfId="0" applyFont="1" applyFill="1" applyBorder="1" applyAlignment="1">
      <alignment horizontal="left" vertical="top" wrapText="1"/>
    </xf>
    <xf numFmtId="0" fontId="41" fillId="0" borderId="34" xfId="0" applyFont="1" applyFill="1" applyBorder="1" applyAlignment="1">
      <alignment horizontal="left" vertical="top" wrapText="1"/>
    </xf>
    <xf numFmtId="0" fontId="38" fillId="41" borderId="35" xfId="0" applyFont="1" applyFill="1" applyBorder="1" applyAlignment="1">
      <alignment horizontal="left" vertical="top" wrapText="1"/>
    </xf>
    <xf numFmtId="0" fontId="9" fillId="36" borderId="8" xfId="0" applyFont="1" applyFill="1" applyBorder="1" applyAlignment="1">
      <alignment horizontal="left" vertical="top" wrapText="1"/>
    </xf>
    <xf numFmtId="0" fontId="37" fillId="41" borderId="36" xfId="0" applyFont="1" applyFill="1" applyBorder="1" applyAlignment="1">
      <alignment horizontal="center" vertical="top" wrapText="1"/>
    </xf>
    <xf numFmtId="0" fontId="40" fillId="36" borderId="37" xfId="0" applyFont="1" applyFill="1" applyBorder="1" applyAlignment="1">
      <alignment horizontal="left" vertical="top" wrapText="1"/>
    </xf>
    <xf numFmtId="0" fontId="38" fillId="36" borderId="37" xfId="0" applyFont="1" applyFill="1" applyBorder="1" applyAlignment="1">
      <alignment horizontal="left" vertical="top" wrapText="1"/>
    </xf>
    <xf numFmtId="0" fontId="38" fillId="0" borderId="37" xfId="0" applyFont="1" applyFill="1" applyBorder="1" applyAlignment="1">
      <alignment horizontal="left" vertical="top" wrapText="1"/>
    </xf>
    <xf numFmtId="0" fontId="41" fillId="36" borderId="34" xfId="0" applyFont="1" applyFill="1" applyBorder="1" applyAlignment="1">
      <alignment horizontal="left" vertical="top" wrapText="1"/>
    </xf>
    <xf numFmtId="0" fontId="40" fillId="0" borderId="37" xfId="0" applyFont="1" applyFill="1" applyBorder="1" applyAlignment="1">
      <alignment horizontal="left" vertical="top" wrapText="1"/>
    </xf>
    <xf numFmtId="0" fontId="9" fillId="0" borderId="8" xfId="0" applyFont="1" applyFill="1" applyBorder="1" applyAlignment="1">
      <alignment horizontal="left" vertical="top" wrapText="1"/>
    </xf>
    <xf numFmtId="0" fontId="36" fillId="41" borderId="36" xfId="0" applyFont="1" applyFill="1" applyBorder="1" applyAlignment="1">
      <alignment horizontal="center" vertical="top" wrapText="1"/>
    </xf>
    <xf numFmtId="0" fontId="44" fillId="36" borderId="37" xfId="0" applyFont="1" applyFill="1" applyBorder="1" applyAlignment="1">
      <alignment horizontal="left" vertical="top" wrapText="1"/>
    </xf>
    <xf numFmtId="0" fontId="37" fillId="0" borderId="36" xfId="0" applyFont="1" applyBorder="1" applyAlignment="1">
      <alignment horizontal="center" vertical="top" wrapText="1"/>
    </xf>
    <xf numFmtId="0" fontId="39" fillId="0" borderId="37" xfId="0" applyFont="1" applyBorder="1" applyAlignment="1">
      <alignment horizontal="left" vertical="top" wrapText="1"/>
    </xf>
    <xf numFmtId="0" fontId="39" fillId="36" borderId="37" xfId="0" applyFont="1" applyFill="1" applyBorder="1" applyAlignment="1">
      <alignment horizontal="left" vertical="top" wrapText="1"/>
    </xf>
    <xf numFmtId="0" fontId="37" fillId="41" borderId="38" xfId="0" applyFont="1" applyFill="1" applyBorder="1" applyAlignment="1">
      <alignment horizontal="center" vertical="top" wrapText="1"/>
    </xf>
    <xf numFmtId="0" fontId="41" fillId="36" borderId="37" xfId="0" applyFont="1" applyFill="1" applyBorder="1" applyAlignment="1">
      <alignment horizontal="left" vertical="top" wrapText="1"/>
    </xf>
    <xf numFmtId="0" fontId="41" fillId="0" borderId="35" xfId="0" applyFont="1" applyFill="1" applyBorder="1" applyAlignment="1">
      <alignment horizontal="left" vertical="top" wrapText="1"/>
    </xf>
    <xf numFmtId="0" fontId="38" fillId="41" borderId="39" xfId="0" applyFont="1" applyFill="1" applyBorder="1" applyAlignment="1">
      <alignment horizontal="left" vertical="top" wrapText="1"/>
    </xf>
    <xf numFmtId="9" fontId="0" fillId="0" borderId="22" xfId="0" applyNumberFormat="1" applyBorder="1" applyAlignment="1">
      <alignment horizont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165" fontId="30" fillId="43" borderId="17" xfId="0" applyNumberFormat="1" applyFont="1" applyFill="1" applyBorder="1" applyAlignment="1" applyProtection="1">
      <alignment horizontal="right"/>
      <protection locked="0"/>
    </xf>
    <xf numFmtId="165" fontId="30" fillId="43" borderId="26" xfId="0" applyNumberFormat="1" applyFont="1" applyFill="1" applyBorder="1" applyAlignment="1" applyProtection="1">
      <alignment horizontal="right"/>
      <protection locked="0"/>
    </xf>
    <xf numFmtId="165" fontId="30" fillId="43" borderId="0" xfId="0" applyNumberFormat="1" applyFont="1" applyFill="1" applyBorder="1" applyAlignment="1" applyProtection="1">
      <alignment horizontal="right"/>
      <protection locked="0"/>
    </xf>
    <xf numFmtId="165" fontId="30" fillId="43" borderId="22" xfId="0" applyNumberFormat="1" applyFont="1" applyFill="1" applyBorder="1" applyAlignment="1" applyProtection="1">
      <alignment horizontal="right"/>
      <protection locked="0"/>
    </xf>
    <xf numFmtId="14" fontId="32" fillId="39" borderId="24" xfId="0" applyNumberFormat="1" applyFont="1" applyFill="1" applyBorder="1" applyAlignment="1" applyProtection="1">
      <alignment horizontal="center"/>
      <protection locked="0"/>
    </xf>
    <xf numFmtId="14" fontId="32" fillId="39" borderId="25" xfId="0" applyNumberFormat="1" applyFont="1" applyFill="1" applyBorder="1" applyAlignment="1" applyProtection="1">
      <alignment horizontal="center"/>
      <protection locked="0"/>
    </xf>
    <xf numFmtId="14" fontId="32" fillId="39" borderId="6" xfId="0" applyNumberFormat="1" applyFont="1" applyFill="1" applyBorder="1" applyAlignment="1" applyProtection="1">
      <alignment horizontal="center"/>
      <protection locked="0"/>
    </xf>
    <xf numFmtId="14" fontId="33" fillId="0" borderId="0" xfId="0" applyNumberFormat="1" applyFont="1" applyFill="1" applyAlignment="1">
      <alignment horizontal="left"/>
    </xf>
    <xf numFmtId="0" fontId="48" fillId="44" borderId="0" xfId="0" applyFont="1" applyFill="1" applyAlignment="1">
      <alignment horizontal="center" vertical="center"/>
    </xf>
    <xf numFmtId="0" fontId="0" fillId="0" borderId="0" xfId="0" applyAlignment="1">
      <alignment horizontal="left" vertical="top" wrapText="1"/>
    </xf>
    <xf numFmtId="0" fontId="31" fillId="39" borderId="21" xfId="0" applyFont="1" applyFill="1" applyBorder="1" applyAlignment="1">
      <alignment horizontal="left"/>
    </xf>
    <xf numFmtId="0" fontId="31" fillId="39" borderId="0" xfId="0" applyFont="1" applyFill="1" applyBorder="1" applyAlignment="1">
      <alignment horizontal="left"/>
    </xf>
    <xf numFmtId="0" fontId="25" fillId="0" borderId="20" xfId="0" applyFont="1" applyBorder="1" applyAlignment="1">
      <alignment horizontal="center"/>
    </xf>
    <xf numFmtId="0" fontId="25" fillId="0" borderId="7" xfId="0" applyFont="1" applyBorder="1" applyAlignment="1">
      <alignment horizontal="center"/>
    </xf>
    <xf numFmtId="0" fontId="25" fillId="0" borderId="0" xfId="0" applyFont="1" applyBorder="1" applyAlignment="1">
      <alignment horizontal="center"/>
    </xf>
    <xf numFmtId="0" fontId="25" fillId="0" borderId="22" xfId="0" applyFont="1" applyBorder="1" applyAlignment="1">
      <alignment horizontal="center"/>
    </xf>
    <xf numFmtId="0" fontId="32" fillId="0" borderId="22" xfId="0" applyFont="1" applyBorder="1" applyAlignment="1">
      <alignment horizontal="center" vertical="center" textRotation="90" wrapText="1"/>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34" fillId="38" borderId="0" xfId="0" applyFont="1" applyFill="1" applyBorder="1" applyAlignment="1">
      <alignment horizontal="center" vertical="center"/>
    </xf>
    <xf numFmtId="0" fontId="48" fillId="42" borderId="0" xfId="0" applyFont="1" applyFill="1" applyAlignment="1">
      <alignment horizontal="center" vertical="center"/>
    </xf>
    <xf numFmtId="0" fontId="0" fillId="0" borderId="1" xfId="0" applyBorder="1" applyAlignment="1">
      <alignment horizontal="left" vertical="center"/>
    </xf>
  </cellXfs>
  <cellStyles count="959">
    <cellStyle name="20% - Accent1" xfId="934" builtinId="30" customBuiltin="1"/>
    <cellStyle name="20% - Accent1 2" xfId="1" xr:uid="{00000000-0005-0000-0000-000001000000}"/>
    <cellStyle name="20% - Accent1 2 2" xfId="2" xr:uid="{00000000-0005-0000-0000-000002000000}"/>
    <cellStyle name="20% - Accent1 2 2 2" xfId="3" xr:uid="{00000000-0005-0000-0000-000003000000}"/>
    <cellStyle name="20% - Accent1 2 3" xfId="4" xr:uid="{00000000-0005-0000-0000-000004000000}"/>
    <cellStyle name="20% - Accent1 2 3 2" xfId="5" xr:uid="{00000000-0005-0000-0000-000005000000}"/>
    <cellStyle name="20% - Accent1 2 4" xfId="6" xr:uid="{00000000-0005-0000-0000-000006000000}"/>
    <cellStyle name="20% - Accent1 2 4 2" xfId="7" xr:uid="{00000000-0005-0000-0000-000007000000}"/>
    <cellStyle name="20% - Accent1 2 5" xfId="8" xr:uid="{00000000-0005-0000-0000-000008000000}"/>
    <cellStyle name="20% - Accent1 3" xfId="9" xr:uid="{00000000-0005-0000-0000-000009000000}"/>
    <cellStyle name="20% - Accent1 3 2" xfId="10" xr:uid="{00000000-0005-0000-0000-00000A000000}"/>
    <cellStyle name="20% - Accent1 4" xfId="11" xr:uid="{00000000-0005-0000-0000-00000B000000}"/>
    <cellStyle name="20% - Accent1 4 2" xfId="12" xr:uid="{00000000-0005-0000-0000-00000C000000}"/>
    <cellStyle name="20% - Accent1 5" xfId="13" xr:uid="{00000000-0005-0000-0000-00000D000000}"/>
    <cellStyle name="20% - Accent1 5 2" xfId="14" xr:uid="{00000000-0005-0000-0000-00000E000000}"/>
    <cellStyle name="20% - Accent1 6" xfId="15" xr:uid="{00000000-0005-0000-0000-00000F000000}"/>
    <cellStyle name="20% - Accent1 7" xfId="16" xr:uid="{00000000-0005-0000-0000-000010000000}"/>
    <cellStyle name="20% - Accent1 8" xfId="17" xr:uid="{00000000-0005-0000-0000-000011000000}"/>
    <cellStyle name="20% - Accent2" xfId="938" builtinId="34" customBuiltin="1"/>
    <cellStyle name="20% - Accent2 2" xfId="18" xr:uid="{00000000-0005-0000-0000-000013000000}"/>
    <cellStyle name="20% - Accent2 2 2" xfId="19" xr:uid="{00000000-0005-0000-0000-000014000000}"/>
    <cellStyle name="20% - Accent2 2 2 2" xfId="20" xr:uid="{00000000-0005-0000-0000-000015000000}"/>
    <cellStyle name="20% - Accent2 2 3" xfId="21" xr:uid="{00000000-0005-0000-0000-000016000000}"/>
    <cellStyle name="20% - Accent2 2 3 2" xfId="22" xr:uid="{00000000-0005-0000-0000-000017000000}"/>
    <cellStyle name="20% - Accent2 2 4" xfId="23" xr:uid="{00000000-0005-0000-0000-000018000000}"/>
    <cellStyle name="20% - Accent2 2 4 2" xfId="24" xr:uid="{00000000-0005-0000-0000-000019000000}"/>
    <cellStyle name="20% - Accent2 2 5" xfId="25" xr:uid="{00000000-0005-0000-0000-00001A000000}"/>
    <cellStyle name="20% - Accent2 3" xfId="26" xr:uid="{00000000-0005-0000-0000-00001B000000}"/>
    <cellStyle name="20% - Accent2 3 2" xfId="27" xr:uid="{00000000-0005-0000-0000-00001C000000}"/>
    <cellStyle name="20% - Accent2 4" xfId="28" xr:uid="{00000000-0005-0000-0000-00001D000000}"/>
    <cellStyle name="20% - Accent2 4 2" xfId="29" xr:uid="{00000000-0005-0000-0000-00001E000000}"/>
    <cellStyle name="20% - Accent2 5" xfId="30" xr:uid="{00000000-0005-0000-0000-00001F000000}"/>
    <cellStyle name="20% - Accent2 5 2" xfId="31" xr:uid="{00000000-0005-0000-0000-000020000000}"/>
    <cellStyle name="20% - Accent2 6" xfId="32" xr:uid="{00000000-0005-0000-0000-000021000000}"/>
    <cellStyle name="20% - Accent2 7" xfId="33" xr:uid="{00000000-0005-0000-0000-000022000000}"/>
    <cellStyle name="20% - Accent2 8" xfId="34" xr:uid="{00000000-0005-0000-0000-000023000000}"/>
    <cellStyle name="20% - Accent3" xfId="942" builtinId="38" customBuiltin="1"/>
    <cellStyle name="20% - Accent3 2" xfId="35" xr:uid="{00000000-0005-0000-0000-000025000000}"/>
    <cellStyle name="20% - Accent3 2 2" xfId="36" xr:uid="{00000000-0005-0000-0000-000026000000}"/>
    <cellStyle name="20% - Accent3 2 2 2" xfId="37" xr:uid="{00000000-0005-0000-0000-000027000000}"/>
    <cellStyle name="20% - Accent3 2 3" xfId="38" xr:uid="{00000000-0005-0000-0000-000028000000}"/>
    <cellStyle name="20% - Accent3 2 3 2" xfId="39" xr:uid="{00000000-0005-0000-0000-000029000000}"/>
    <cellStyle name="20% - Accent3 2 4" xfId="40" xr:uid="{00000000-0005-0000-0000-00002A000000}"/>
    <cellStyle name="20% - Accent3 2 4 2" xfId="41" xr:uid="{00000000-0005-0000-0000-00002B000000}"/>
    <cellStyle name="20% - Accent3 2 5" xfId="42" xr:uid="{00000000-0005-0000-0000-00002C000000}"/>
    <cellStyle name="20% - Accent3 3" xfId="43" xr:uid="{00000000-0005-0000-0000-00002D000000}"/>
    <cellStyle name="20% - Accent3 3 2" xfId="44" xr:uid="{00000000-0005-0000-0000-00002E000000}"/>
    <cellStyle name="20% - Accent3 4" xfId="45" xr:uid="{00000000-0005-0000-0000-00002F000000}"/>
    <cellStyle name="20% - Accent3 4 2" xfId="46" xr:uid="{00000000-0005-0000-0000-000030000000}"/>
    <cellStyle name="20% - Accent3 5" xfId="47" xr:uid="{00000000-0005-0000-0000-000031000000}"/>
    <cellStyle name="20% - Accent3 5 2" xfId="48" xr:uid="{00000000-0005-0000-0000-000032000000}"/>
    <cellStyle name="20% - Accent3 6" xfId="49" xr:uid="{00000000-0005-0000-0000-000033000000}"/>
    <cellStyle name="20% - Accent3 7" xfId="50" xr:uid="{00000000-0005-0000-0000-000034000000}"/>
    <cellStyle name="20% - Accent3 8" xfId="51" xr:uid="{00000000-0005-0000-0000-000035000000}"/>
    <cellStyle name="20% - Accent4" xfId="946" builtinId="42" customBuiltin="1"/>
    <cellStyle name="20% - Accent4 2" xfId="52" xr:uid="{00000000-0005-0000-0000-000037000000}"/>
    <cellStyle name="20% - Accent4 2 2" xfId="53" xr:uid="{00000000-0005-0000-0000-000038000000}"/>
    <cellStyle name="20% - Accent4 2 2 2" xfId="54" xr:uid="{00000000-0005-0000-0000-000039000000}"/>
    <cellStyle name="20% - Accent4 2 3" xfId="55" xr:uid="{00000000-0005-0000-0000-00003A000000}"/>
    <cellStyle name="20% - Accent4 2 3 2" xfId="56" xr:uid="{00000000-0005-0000-0000-00003B000000}"/>
    <cellStyle name="20% - Accent4 2 4" xfId="57" xr:uid="{00000000-0005-0000-0000-00003C000000}"/>
    <cellStyle name="20% - Accent4 2 4 2" xfId="58" xr:uid="{00000000-0005-0000-0000-00003D000000}"/>
    <cellStyle name="20% - Accent4 2 5" xfId="59" xr:uid="{00000000-0005-0000-0000-00003E000000}"/>
    <cellStyle name="20% - Accent4 3" xfId="60" xr:uid="{00000000-0005-0000-0000-00003F000000}"/>
    <cellStyle name="20% - Accent4 3 2" xfId="61" xr:uid="{00000000-0005-0000-0000-000040000000}"/>
    <cellStyle name="20% - Accent4 4" xfId="62" xr:uid="{00000000-0005-0000-0000-000041000000}"/>
    <cellStyle name="20% - Accent4 4 2" xfId="63" xr:uid="{00000000-0005-0000-0000-000042000000}"/>
    <cellStyle name="20% - Accent4 5" xfId="64" xr:uid="{00000000-0005-0000-0000-000043000000}"/>
    <cellStyle name="20% - Accent4 5 2" xfId="65" xr:uid="{00000000-0005-0000-0000-000044000000}"/>
    <cellStyle name="20% - Accent4 6" xfId="66" xr:uid="{00000000-0005-0000-0000-000045000000}"/>
    <cellStyle name="20% - Accent4 7" xfId="67" xr:uid="{00000000-0005-0000-0000-000046000000}"/>
    <cellStyle name="20% - Accent4 8" xfId="68" xr:uid="{00000000-0005-0000-0000-000047000000}"/>
    <cellStyle name="20% - Accent5" xfId="950" builtinId="46" customBuiltin="1"/>
    <cellStyle name="20% - Accent5 2" xfId="69" xr:uid="{00000000-0005-0000-0000-000049000000}"/>
    <cellStyle name="20% - Accent5 2 2" xfId="70" xr:uid="{00000000-0005-0000-0000-00004A000000}"/>
    <cellStyle name="20% - Accent5 2 2 2" xfId="71" xr:uid="{00000000-0005-0000-0000-00004B000000}"/>
    <cellStyle name="20% - Accent5 2 3" xfId="72" xr:uid="{00000000-0005-0000-0000-00004C000000}"/>
    <cellStyle name="20% - Accent5 2 3 2" xfId="73" xr:uid="{00000000-0005-0000-0000-00004D000000}"/>
    <cellStyle name="20% - Accent5 2 4" xfId="74" xr:uid="{00000000-0005-0000-0000-00004E000000}"/>
    <cellStyle name="20% - Accent5 2 4 2" xfId="75" xr:uid="{00000000-0005-0000-0000-00004F000000}"/>
    <cellStyle name="20% - Accent5 2 5" xfId="76" xr:uid="{00000000-0005-0000-0000-000050000000}"/>
    <cellStyle name="20% - Accent5 3" xfId="77" xr:uid="{00000000-0005-0000-0000-000051000000}"/>
    <cellStyle name="20% - Accent5 3 2" xfId="78" xr:uid="{00000000-0005-0000-0000-000052000000}"/>
    <cellStyle name="20% - Accent5 4" xfId="79" xr:uid="{00000000-0005-0000-0000-000053000000}"/>
    <cellStyle name="20% - Accent5 4 2" xfId="80" xr:uid="{00000000-0005-0000-0000-000054000000}"/>
    <cellStyle name="20% - Accent5 5" xfId="81" xr:uid="{00000000-0005-0000-0000-000055000000}"/>
    <cellStyle name="20% - Accent5 5 2" xfId="82" xr:uid="{00000000-0005-0000-0000-000056000000}"/>
    <cellStyle name="20% - Accent5 6" xfId="83" xr:uid="{00000000-0005-0000-0000-000057000000}"/>
    <cellStyle name="20% - Accent5 7" xfId="84" xr:uid="{00000000-0005-0000-0000-000058000000}"/>
    <cellStyle name="20% - Accent5 8" xfId="85" xr:uid="{00000000-0005-0000-0000-000059000000}"/>
    <cellStyle name="20% - Accent6" xfId="954" builtinId="50" customBuiltin="1"/>
    <cellStyle name="20% - Accent6 2" xfId="86" xr:uid="{00000000-0005-0000-0000-00005B000000}"/>
    <cellStyle name="20% - Accent6 2 2" xfId="87" xr:uid="{00000000-0005-0000-0000-00005C000000}"/>
    <cellStyle name="20% - Accent6 2 2 2" xfId="88" xr:uid="{00000000-0005-0000-0000-00005D000000}"/>
    <cellStyle name="20% - Accent6 2 3" xfId="89" xr:uid="{00000000-0005-0000-0000-00005E000000}"/>
    <cellStyle name="20% - Accent6 2 3 2" xfId="90" xr:uid="{00000000-0005-0000-0000-00005F000000}"/>
    <cellStyle name="20% - Accent6 2 4" xfId="91" xr:uid="{00000000-0005-0000-0000-000060000000}"/>
    <cellStyle name="20% - Accent6 2 4 2" xfId="92" xr:uid="{00000000-0005-0000-0000-000061000000}"/>
    <cellStyle name="20% - Accent6 2 5" xfId="93" xr:uid="{00000000-0005-0000-0000-000062000000}"/>
    <cellStyle name="20% - Accent6 3" xfId="94" xr:uid="{00000000-0005-0000-0000-000063000000}"/>
    <cellStyle name="20% - Accent6 3 2" xfId="95" xr:uid="{00000000-0005-0000-0000-000064000000}"/>
    <cellStyle name="20% - Accent6 4" xfId="96" xr:uid="{00000000-0005-0000-0000-000065000000}"/>
    <cellStyle name="20% - Accent6 4 2" xfId="97" xr:uid="{00000000-0005-0000-0000-000066000000}"/>
    <cellStyle name="20% - Accent6 5" xfId="98" xr:uid="{00000000-0005-0000-0000-000067000000}"/>
    <cellStyle name="20% - Accent6 5 2" xfId="99" xr:uid="{00000000-0005-0000-0000-000068000000}"/>
    <cellStyle name="20% - Accent6 6" xfId="100" xr:uid="{00000000-0005-0000-0000-000069000000}"/>
    <cellStyle name="20% - Accent6 7" xfId="101" xr:uid="{00000000-0005-0000-0000-00006A000000}"/>
    <cellStyle name="20% - Accent6 8" xfId="102" xr:uid="{00000000-0005-0000-0000-00006B000000}"/>
    <cellStyle name="40% - Accent1" xfId="935" builtinId="31" customBuiltin="1"/>
    <cellStyle name="40% - Accent1 2" xfId="103" xr:uid="{00000000-0005-0000-0000-00006D000000}"/>
    <cellStyle name="40% - Accent1 2 2" xfId="104" xr:uid="{00000000-0005-0000-0000-00006E000000}"/>
    <cellStyle name="40% - Accent1 2 2 2" xfId="105" xr:uid="{00000000-0005-0000-0000-00006F000000}"/>
    <cellStyle name="40% - Accent1 2 3" xfId="106" xr:uid="{00000000-0005-0000-0000-000070000000}"/>
    <cellStyle name="40% - Accent1 2 3 2" xfId="107" xr:uid="{00000000-0005-0000-0000-000071000000}"/>
    <cellStyle name="40% - Accent1 2 4" xfId="108" xr:uid="{00000000-0005-0000-0000-000072000000}"/>
    <cellStyle name="40% - Accent1 2 4 2" xfId="109" xr:uid="{00000000-0005-0000-0000-000073000000}"/>
    <cellStyle name="40% - Accent1 2 5" xfId="110" xr:uid="{00000000-0005-0000-0000-000074000000}"/>
    <cellStyle name="40% - Accent1 3" xfId="111" xr:uid="{00000000-0005-0000-0000-000075000000}"/>
    <cellStyle name="40% - Accent1 3 2" xfId="112" xr:uid="{00000000-0005-0000-0000-000076000000}"/>
    <cellStyle name="40% - Accent1 4" xfId="113" xr:uid="{00000000-0005-0000-0000-000077000000}"/>
    <cellStyle name="40% - Accent1 4 2" xfId="114" xr:uid="{00000000-0005-0000-0000-000078000000}"/>
    <cellStyle name="40% - Accent1 5" xfId="115" xr:uid="{00000000-0005-0000-0000-000079000000}"/>
    <cellStyle name="40% - Accent1 5 2" xfId="116" xr:uid="{00000000-0005-0000-0000-00007A000000}"/>
    <cellStyle name="40% - Accent1 6" xfId="117" xr:uid="{00000000-0005-0000-0000-00007B000000}"/>
    <cellStyle name="40% - Accent1 7" xfId="118" xr:uid="{00000000-0005-0000-0000-00007C000000}"/>
    <cellStyle name="40% - Accent1 8" xfId="119" xr:uid="{00000000-0005-0000-0000-00007D000000}"/>
    <cellStyle name="40% - Accent2" xfId="939" builtinId="35" customBuiltin="1"/>
    <cellStyle name="40% - Accent2 2" xfId="120" xr:uid="{00000000-0005-0000-0000-00007F000000}"/>
    <cellStyle name="40% - Accent2 2 2" xfId="121" xr:uid="{00000000-0005-0000-0000-000080000000}"/>
    <cellStyle name="40% - Accent2 2 2 2" xfId="122" xr:uid="{00000000-0005-0000-0000-000081000000}"/>
    <cellStyle name="40% - Accent2 2 3" xfId="123" xr:uid="{00000000-0005-0000-0000-000082000000}"/>
    <cellStyle name="40% - Accent2 2 3 2" xfId="124" xr:uid="{00000000-0005-0000-0000-000083000000}"/>
    <cellStyle name="40% - Accent2 2 4" xfId="125" xr:uid="{00000000-0005-0000-0000-000084000000}"/>
    <cellStyle name="40% - Accent2 2 4 2" xfId="126" xr:uid="{00000000-0005-0000-0000-000085000000}"/>
    <cellStyle name="40% - Accent2 2 5" xfId="127" xr:uid="{00000000-0005-0000-0000-000086000000}"/>
    <cellStyle name="40% - Accent2 3" xfId="128" xr:uid="{00000000-0005-0000-0000-000087000000}"/>
    <cellStyle name="40% - Accent2 3 2" xfId="129" xr:uid="{00000000-0005-0000-0000-000088000000}"/>
    <cellStyle name="40% - Accent2 4" xfId="130" xr:uid="{00000000-0005-0000-0000-000089000000}"/>
    <cellStyle name="40% - Accent2 4 2" xfId="131" xr:uid="{00000000-0005-0000-0000-00008A000000}"/>
    <cellStyle name="40% - Accent2 5" xfId="132" xr:uid="{00000000-0005-0000-0000-00008B000000}"/>
    <cellStyle name="40% - Accent2 5 2" xfId="133" xr:uid="{00000000-0005-0000-0000-00008C000000}"/>
    <cellStyle name="40% - Accent2 6" xfId="134" xr:uid="{00000000-0005-0000-0000-00008D000000}"/>
    <cellStyle name="40% - Accent2 7" xfId="135" xr:uid="{00000000-0005-0000-0000-00008E000000}"/>
    <cellStyle name="40% - Accent2 8" xfId="136" xr:uid="{00000000-0005-0000-0000-00008F000000}"/>
    <cellStyle name="40% - Accent3" xfId="943" builtinId="39" customBuiltin="1"/>
    <cellStyle name="40% - Accent3 2" xfId="137" xr:uid="{00000000-0005-0000-0000-000091000000}"/>
    <cellStyle name="40% - Accent3 2 2" xfId="138" xr:uid="{00000000-0005-0000-0000-000092000000}"/>
    <cellStyle name="40% - Accent3 2 2 2" xfId="139" xr:uid="{00000000-0005-0000-0000-000093000000}"/>
    <cellStyle name="40% - Accent3 2 3" xfId="140" xr:uid="{00000000-0005-0000-0000-000094000000}"/>
    <cellStyle name="40% - Accent3 2 3 2" xfId="141" xr:uid="{00000000-0005-0000-0000-000095000000}"/>
    <cellStyle name="40% - Accent3 2 4" xfId="142" xr:uid="{00000000-0005-0000-0000-000096000000}"/>
    <cellStyle name="40% - Accent3 2 4 2" xfId="143" xr:uid="{00000000-0005-0000-0000-000097000000}"/>
    <cellStyle name="40% - Accent3 2 5" xfId="144" xr:uid="{00000000-0005-0000-0000-000098000000}"/>
    <cellStyle name="40% - Accent3 3" xfId="145" xr:uid="{00000000-0005-0000-0000-000099000000}"/>
    <cellStyle name="40% - Accent3 3 2" xfId="146" xr:uid="{00000000-0005-0000-0000-00009A000000}"/>
    <cellStyle name="40% - Accent3 4" xfId="147" xr:uid="{00000000-0005-0000-0000-00009B000000}"/>
    <cellStyle name="40% - Accent3 4 2" xfId="148" xr:uid="{00000000-0005-0000-0000-00009C000000}"/>
    <cellStyle name="40% - Accent3 5" xfId="149" xr:uid="{00000000-0005-0000-0000-00009D000000}"/>
    <cellStyle name="40% - Accent3 5 2" xfId="150" xr:uid="{00000000-0005-0000-0000-00009E000000}"/>
    <cellStyle name="40% - Accent3 6" xfId="151" xr:uid="{00000000-0005-0000-0000-00009F000000}"/>
    <cellStyle name="40% - Accent3 7" xfId="152" xr:uid="{00000000-0005-0000-0000-0000A0000000}"/>
    <cellStyle name="40% - Accent3 8" xfId="153" xr:uid="{00000000-0005-0000-0000-0000A1000000}"/>
    <cellStyle name="40% - Accent4" xfId="947" builtinId="43" customBuiltin="1"/>
    <cellStyle name="40% - Accent4 2" xfId="154" xr:uid="{00000000-0005-0000-0000-0000A3000000}"/>
    <cellStyle name="40% - Accent4 2 2" xfId="155" xr:uid="{00000000-0005-0000-0000-0000A4000000}"/>
    <cellStyle name="40% - Accent4 2 2 2" xfId="156" xr:uid="{00000000-0005-0000-0000-0000A5000000}"/>
    <cellStyle name="40% - Accent4 2 3" xfId="157" xr:uid="{00000000-0005-0000-0000-0000A6000000}"/>
    <cellStyle name="40% - Accent4 2 3 2" xfId="158" xr:uid="{00000000-0005-0000-0000-0000A7000000}"/>
    <cellStyle name="40% - Accent4 2 4" xfId="159" xr:uid="{00000000-0005-0000-0000-0000A8000000}"/>
    <cellStyle name="40% - Accent4 2 4 2" xfId="160" xr:uid="{00000000-0005-0000-0000-0000A9000000}"/>
    <cellStyle name="40% - Accent4 2 5" xfId="161" xr:uid="{00000000-0005-0000-0000-0000AA000000}"/>
    <cellStyle name="40% - Accent4 3" xfId="162" xr:uid="{00000000-0005-0000-0000-0000AB000000}"/>
    <cellStyle name="40% - Accent4 3 2" xfId="163" xr:uid="{00000000-0005-0000-0000-0000AC000000}"/>
    <cellStyle name="40% - Accent4 4" xfId="164" xr:uid="{00000000-0005-0000-0000-0000AD000000}"/>
    <cellStyle name="40% - Accent4 4 2" xfId="165" xr:uid="{00000000-0005-0000-0000-0000AE000000}"/>
    <cellStyle name="40% - Accent4 5" xfId="166" xr:uid="{00000000-0005-0000-0000-0000AF000000}"/>
    <cellStyle name="40% - Accent4 5 2" xfId="167" xr:uid="{00000000-0005-0000-0000-0000B0000000}"/>
    <cellStyle name="40% - Accent4 6" xfId="168" xr:uid="{00000000-0005-0000-0000-0000B1000000}"/>
    <cellStyle name="40% - Accent4 7" xfId="169" xr:uid="{00000000-0005-0000-0000-0000B2000000}"/>
    <cellStyle name="40% - Accent4 8" xfId="170" xr:uid="{00000000-0005-0000-0000-0000B3000000}"/>
    <cellStyle name="40% - Accent5" xfId="951" builtinId="47" customBuiltin="1"/>
    <cellStyle name="40% - Accent5 2" xfId="171" xr:uid="{00000000-0005-0000-0000-0000B5000000}"/>
    <cellStyle name="40% - Accent5 2 2" xfId="172" xr:uid="{00000000-0005-0000-0000-0000B6000000}"/>
    <cellStyle name="40% - Accent5 2 2 2" xfId="173" xr:uid="{00000000-0005-0000-0000-0000B7000000}"/>
    <cellStyle name="40% - Accent5 2 3" xfId="174" xr:uid="{00000000-0005-0000-0000-0000B8000000}"/>
    <cellStyle name="40% - Accent5 2 3 2" xfId="175" xr:uid="{00000000-0005-0000-0000-0000B9000000}"/>
    <cellStyle name="40% - Accent5 2 4" xfId="176" xr:uid="{00000000-0005-0000-0000-0000BA000000}"/>
    <cellStyle name="40% - Accent5 2 4 2" xfId="177" xr:uid="{00000000-0005-0000-0000-0000BB000000}"/>
    <cellStyle name="40% - Accent5 2 5" xfId="178" xr:uid="{00000000-0005-0000-0000-0000BC000000}"/>
    <cellStyle name="40% - Accent5 3" xfId="179" xr:uid="{00000000-0005-0000-0000-0000BD000000}"/>
    <cellStyle name="40% - Accent5 3 2" xfId="180" xr:uid="{00000000-0005-0000-0000-0000BE000000}"/>
    <cellStyle name="40% - Accent5 4" xfId="181" xr:uid="{00000000-0005-0000-0000-0000BF000000}"/>
    <cellStyle name="40% - Accent5 4 2" xfId="182" xr:uid="{00000000-0005-0000-0000-0000C0000000}"/>
    <cellStyle name="40% - Accent5 5" xfId="183" xr:uid="{00000000-0005-0000-0000-0000C1000000}"/>
    <cellStyle name="40% - Accent5 5 2" xfId="184" xr:uid="{00000000-0005-0000-0000-0000C2000000}"/>
    <cellStyle name="40% - Accent5 6" xfId="185" xr:uid="{00000000-0005-0000-0000-0000C3000000}"/>
    <cellStyle name="40% - Accent5 7" xfId="186" xr:uid="{00000000-0005-0000-0000-0000C4000000}"/>
    <cellStyle name="40% - Accent5 8" xfId="187" xr:uid="{00000000-0005-0000-0000-0000C5000000}"/>
    <cellStyle name="40% - Accent6" xfId="955" builtinId="51" customBuiltin="1"/>
    <cellStyle name="40% - Accent6 2" xfId="188" xr:uid="{00000000-0005-0000-0000-0000C7000000}"/>
    <cellStyle name="40% - Accent6 2 2" xfId="189" xr:uid="{00000000-0005-0000-0000-0000C8000000}"/>
    <cellStyle name="40% - Accent6 2 2 2" xfId="190" xr:uid="{00000000-0005-0000-0000-0000C9000000}"/>
    <cellStyle name="40% - Accent6 2 3" xfId="191" xr:uid="{00000000-0005-0000-0000-0000CA000000}"/>
    <cellStyle name="40% - Accent6 2 3 2" xfId="192" xr:uid="{00000000-0005-0000-0000-0000CB000000}"/>
    <cellStyle name="40% - Accent6 2 4" xfId="193" xr:uid="{00000000-0005-0000-0000-0000CC000000}"/>
    <cellStyle name="40% - Accent6 2 4 2" xfId="194" xr:uid="{00000000-0005-0000-0000-0000CD000000}"/>
    <cellStyle name="40% - Accent6 2 5" xfId="195" xr:uid="{00000000-0005-0000-0000-0000CE000000}"/>
    <cellStyle name="40% - Accent6 3" xfId="196" xr:uid="{00000000-0005-0000-0000-0000CF000000}"/>
    <cellStyle name="40% - Accent6 3 2" xfId="197" xr:uid="{00000000-0005-0000-0000-0000D0000000}"/>
    <cellStyle name="40% - Accent6 4" xfId="198" xr:uid="{00000000-0005-0000-0000-0000D1000000}"/>
    <cellStyle name="40% - Accent6 4 2" xfId="199" xr:uid="{00000000-0005-0000-0000-0000D2000000}"/>
    <cellStyle name="40% - Accent6 5" xfId="200" xr:uid="{00000000-0005-0000-0000-0000D3000000}"/>
    <cellStyle name="40% - Accent6 5 2" xfId="201" xr:uid="{00000000-0005-0000-0000-0000D4000000}"/>
    <cellStyle name="40% - Accent6 6" xfId="202" xr:uid="{00000000-0005-0000-0000-0000D5000000}"/>
    <cellStyle name="40% - Accent6 7" xfId="203" xr:uid="{00000000-0005-0000-0000-0000D6000000}"/>
    <cellStyle name="40% - Accent6 8" xfId="204" xr:uid="{00000000-0005-0000-0000-0000D7000000}"/>
    <cellStyle name="60% - Accent1" xfId="936" builtinId="32" customBuiltin="1"/>
    <cellStyle name="60% - Accent2" xfId="940" builtinId="36" customBuiltin="1"/>
    <cellStyle name="60% - Accent3" xfId="944" builtinId="40" customBuiltin="1"/>
    <cellStyle name="60% - Accent4" xfId="948" builtinId="44" customBuiltin="1"/>
    <cellStyle name="60% - Accent5" xfId="952" builtinId="48" customBuiltin="1"/>
    <cellStyle name="60% - Accent6" xfId="956" builtinId="52" customBuiltin="1"/>
    <cellStyle name="Accent1" xfId="933" builtinId="29" customBuiltin="1"/>
    <cellStyle name="Accent2" xfId="937" builtinId="33" customBuiltin="1"/>
    <cellStyle name="Accent3" xfId="941" builtinId="37" customBuiltin="1"/>
    <cellStyle name="Accent4" xfId="945" builtinId="41" customBuiltin="1"/>
    <cellStyle name="Accent5" xfId="949" builtinId="45" customBuiltin="1"/>
    <cellStyle name="Accent6" xfId="953" builtinId="49" customBuiltin="1"/>
    <cellStyle name="Bad" xfId="922" builtinId="27" customBuiltin="1"/>
    <cellStyle name="Calculation" xfId="926" builtinId="22" customBuiltin="1"/>
    <cellStyle name="Check Cell" xfId="928" builtinId="23" customBuiltin="1"/>
    <cellStyle name="Comma 2" xfId="205" xr:uid="{00000000-0005-0000-0000-0000E7000000}"/>
    <cellStyle name="Comma 2 2" xfId="206" xr:uid="{00000000-0005-0000-0000-0000E8000000}"/>
    <cellStyle name="Comma 3" xfId="207" xr:uid="{00000000-0005-0000-0000-0000E9000000}"/>
    <cellStyle name="Comma 4" xfId="208" xr:uid="{00000000-0005-0000-0000-0000EA000000}"/>
    <cellStyle name="Currency" xfId="958" builtinId="4"/>
    <cellStyle name="Currency 2" xfId="209" xr:uid="{00000000-0005-0000-0000-0000EC000000}"/>
    <cellStyle name="Currency 2 2" xfId="210" xr:uid="{00000000-0005-0000-0000-0000ED000000}"/>
    <cellStyle name="Currency 3" xfId="211" xr:uid="{00000000-0005-0000-0000-0000EE000000}"/>
    <cellStyle name="Currency 4" xfId="212" xr:uid="{00000000-0005-0000-0000-0000EF000000}"/>
    <cellStyle name="Currency 5" xfId="213" xr:uid="{00000000-0005-0000-0000-0000F0000000}"/>
    <cellStyle name="Explanatory Text" xfId="931" builtinId="53" customBuiltin="1"/>
    <cellStyle name="Good" xfId="921" builtinId="26" customBuiltin="1"/>
    <cellStyle name="Heading 1" xfId="917" builtinId="16" customBuiltin="1"/>
    <cellStyle name="Heading 2" xfId="918" builtinId="17" customBuiltin="1"/>
    <cellStyle name="Heading 3" xfId="919" builtinId="18" customBuiltin="1"/>
    <cellStyle name="Heading 4" xfId="920" builtinId="19" customBuiltin="1"/>
    <cellStyle name="Input" xfId="924" builtinId="20" customBuiltin="1"/>
    <cellStyle name="Linked Cell" xfId="927" builtinId="24" customBuiltin="1"/>
    <cellStyle name="Neutral" xfId="923" builtinId="28" customBuiltin="1"/>
    <cellStyle name="Normal" xfId="0" builtinId="0"/>
    <cellStyle name="Normal 2" xfId="214" xr:uid="{00000000-0005-0000-0000-0000FB000000}"/>
    <cellStyle name="Normal 2 10" xfId="215" xr:uid="{00000000-0005-0000-0000-0000FC000000}"/>
    <cellStyle name="Normal 2 10 2" xfId="216" xr:uid="{00000000-0005-0000-0000-0000FD000000}"/>
    <cellStyle name="Normal 2 11" xfId="217" xr:uid="{00000000-0005-0000-0000-0000FE000000}"/>
    <cellStyle name="Normal 2 11 2" xfId="218" xr:uid="{00000000-0005-0000-0000-0000FF000000}"/>
    <cellStyle name="Normal 2 12" xfId="219" xr:uid="{00000000-0005-0000-0000-000000010000}"/>
    <cellStyle name="Normal 2 12 2" xfId="220" xr:uid="{00000000-0005-0000-0000-000001010000}"/>
    <cellStyle name="Normal 2 13" xfId="221" xr:uid="{00000000-0005-0000-0000-000002010000}"/>
    <cellStyle name="Normal 2 13 2" xfId="222" xr:uid="{00000000-0005-0000-0000-000003010000}"/>
    <cellStyle name="Normal 2 14" xfId="223" xr:uid="{00000000-0005-0000-0000-000004010000}"/>
    <cellStyle name="Normal 2 14 2" xfId="224" xr:uid="{00000000-0005-0000-0000-000005010000}"/>
    <cellStyle name="Normal 2 15" xfId="225" xr:uid="{00000000-0005-0000-0000-000006010000}"/>
    <cellStyle name="Normal 2 15 2" xfId="226" xr:uid="{00000000-0005-0000-0000-000007010000}"/>
    <cellStyle name="Normal 2 16" xfId="227" xr:uid="{00000000-0005-0000-0000-000008010000}"/>
    <cellStyle name="Normal 2 16 2" xfId="228" xr:uid="{00000000-0005-0000-0000-000009010000}"/>
    <cellStyle name="Normal 2 17" xfId="229" xr:uid="{00000000-0005-0000-0000-00000A010000}"/>
    <cellStyle name="Normal 2 17 2" xfId="230" xr:uid="{00000000-0005-0000-0000-00000B010000}"/>
    <cellStyle name="Normal 2 18" xfId="231" xr:uid="{00000000-0005-0000-0000-00000C010000}"/>
    <cellStyle name="Normal 2 18 2" xfId="232" xr:uid="{00000000-0005-0000-0000-00000D010000}"/>
    <cellStyle name="Normal 2 19" xfId="233" xr:uid="{00000000-0005-0000-0000-00000E010000}"/>
    <cellStyle name="Normal 2 19 2" xfId="234" xr:uid="{00000000-0005-0000-0000-00000F010000}"/>
    <cellStyle name="Normal 2 2" xfId="235" xr:uid="{00000000-0005-0000-0000-000010010000}"/>
    <cellStyle name="Normal 2 2 10" xfId="236" xr:uid="{00000000-0005-0000-0000-000011010000}"/>
    <cellStyle name="Normal 2 2 10 2" xfId="237" xr:uid="{00000000-0005-0000-0000-000012010000}"/>
    <cellStyle name="Normal 2 2 11" xfId="238" xr:uid="{00000000-0005-0000-0000-000013010000}"/>
    <cellStyle name="Normal 2 2 11 2" xfId="239" xr:uid="{00000000-0005-0000-0000-000014010000}"/>
    <cellStyle name="Normal 2 2 12" xfId="240" xr:uid="{00000000-0005-0000-0000-000015010000}"/>
    <cellStyle name="Normal 2 2 12 2" xfId="241" xr:uid="{00000000-0005-0000-0000-000016010000}"/>
    <cellStyle name="Normal 2 2 13" xfId="242" xr:uid="{00000000-0005-0000-0000-000017010000}"/>
    <cellStyle name="Normal 2 2 13 2" xfId="243" xr:uid="{00000000-0005-0000-0000-000018010000}"/>
    <cellStyle name="Normal 2 2 14" xfId="244" xr:uid="{00000000-0005-0000-0000-000019010000}"/>
    <cellStyle name="Normal 2 2 14 2" xfId="245" xr:uid="{00000000-0005-0000-0000-00001A010000}"/>
    <cellStyle name="Normal 2 2 15" xfId="246" xr:uid="{00000000-0005-0000-0000-00001B010000}"/>
    <cellStyle name="Normal 2 2 15 2" xfId="247" xr:uid="{00000000-0005-0000-0000-00001C010000}"/>
    <cellStyle name="Normal 2 2 16" xfId="248" xr:uid="{00000000-0005-0000-0000-00001D010000}"/>
    <cellStyle name="Normal 2 2 16 2" xfId="249" xr:uid="{00000000-0005-0000-0000-00001E010000}"/>
    <cellStyle name="Normal 2 2 17" xfId="250" xr:uid="{00000000-0005-0000-0000-00001F010000}"/>
    <cellStyle name="Normal 2 2 17 2" xfId="251" xr:uid="{00000000-0005-0000-0000-000020010000}"/>
    <cellStyle name="Normal 2 2 18" xfId="252" xr:uid="{00000000-0005-0000-0000-000021010000}"/>
    <cellStyle name="Normal 2 2 18 2" xfId="253" xr:uid="{00000000-0005-0000-0000-000022010000}"/>
    <cellStyle name="Normal 2 2 19" xfId="254" xr:uid="{00000000-0005-0000-0000-000023010000}"/>
    <cellStyle name="Normal 2 2 19 2" xfId="255" xr:uid="{00000000-0005-0000-0000-000024010000}"/>
    <cellStyle name="Normal 2 2 2" xfId="256" xr:uid="{00000000-0005-0000-0000-000025010000}"/>
    <cellStyle name="Normal 2 2 2 2" xfId="257" xr:uid="{00000000-0005-0000-0000-000026010000}"/>
    <cellStyle name="Normal 2 2 20" xfId="258" xr:uid="{00000000-0005-0000-0000-000027010000}"/>
    <cellStyle name="Normal 2 2 20 2" xfId="259" xr:uid="{00000000-0005-0000-0000-000028010000}"/>
    <cellStyle name="Normal 2 2 21" xfId="260" xr:uid="{00000000-0005-0000-0000-000029010000}"/>
    <cellStyle name="Normal 2 2 21 2" xfId="261" xr:uid="{00000000-0005-0000-0000-00002A010000}"/>
    <cellStyle name="Normal 2 2 22" xfId="262" xr:uid="{00000000-0005-0000-0000-00002B010000}"/>
    <cellStyle name="Normal 2 2 22 2" xfId="263" xr:uid="{00000000-0005-0000-0000-00002C010000}"/>
    <cellStyle name="Normal 2 2 23" xfId="264" xr:uid="{00000000-0005-0000-0000-00002D010000}"/>
    <cellStyle name="Normal 2 2 23 2" xfId="265" xr:uid="{00000000-0005-0000-0000-00002E010000}"/>
    <cellStyle name="Normal 2 2 24" xfId="266" xr:uid="{00000000-0005-0000-0000-00002F010000}"/>
    <cellStyle name="Normal 2 2 24 2" xfId="267" xr:uid="{00000000-0005-0000-0000-000030010000}"/>
    <cellStyle name="Normal 2 2 25" xfId="268" xr:uid="{00000000-0005-0000-0000-000031010000}"/>
    <cellStyle name="Normal 2 2 25 2" xfId="269" xr:uid="{00000000-0005-0000-0000-000032010000}"/>
    <cellStyle name="Normal 2 2 26" xfId="270" xr:uid="{00000000-0005-0000-0000-000033010000}"/>
    <cellStyle name="Normal 2 2 26 2" xfId="271" xr:uid="{00000000-0005-0000-0000-000034010000}"/>
    <cellStyle name="Normal 2 2 27" xfId="272" xr:uid="{00000000-0005-0000-0000-000035010000}"/>
    <cellStyle name="Normal 2 2 27 2" xfId="273" xr:uid="{00000000-0005-0000-0000-000036010000}"/>
    <cellStyle name="Normal 2 2 28" xfId="274" xr:uid="{00000000-0005-0000-0000-000037010000}"/>
    <cellStyle name="Normal 2 2 28 2" xfId="275" xr:uid="{00000000-0005-0000-0000-000038010000}"/>
    <cellStyle name="Normal 2 2 29" xfId="276" xr:uid="{00000000-0005-0000-0000-000039010000}"/>
    <cellStyle name="Normal 2 2 29 2" xfId="277" xr:uid="{00000000-0005-0000-0000-00003A010000}"/>
    <cellStyle name="Normal 2 2 3" xfId="278" xr:uid="{00000000-0005-0000-0000-00003B010000}"/>
    <cellStyle name="Normal 2 2 3 2" xfId="279" xr:uid="{00000000-0005-0000-0000-00003C010000}"/>
    <cellStyle name="Normal 2 2 30" xfId="280" xr:uid="{00000000-0005-0000-0000-00003D010000}"/>
    <cellStyle name="Normal 2 2 30 2" xfId="281" xr:uid="{00000000-0005-0000-0000-00003E010000}"/>
    <cellStyle name="Normal 2 2 31" xfId="282" xr:uid="{00000000-0005-0000-0000-00003F010000}"/>
    <cellStyle name="Normal 2 2 31 2" xfId="283" xr:uid="{00000000-0005-0000-0000-000040010000}"/>
    <cellStyle name="Normal 2 2 32" xfId="284" xr:uid="{00000000-0005-0000-0000-000041010000}"/>
    <cellStyle name="Normal 2 2 32 2" xfId="285" xr:uid="{00000000-0005-0000-0000-000042010000}"/>
    <cellStyle name="Normal 2 2 33" xfId="286" xr:uid="{00000000-0005-0000-0000-000043010000}"/>
    <cellStyle name="Normal 2 2 33 2" xfId="287" xr:uid="{00000000-0005-0000-0000-000044010000}"/>
    <cellStyle name="Normal 2 2 34" xfId="288" xr:uid="{00000000-0005-0000-0000-000045010000}"/>
    <cellStyle name="Normal 2 2 34 2" xfId="289" xr:uid="{00000000-0005-0000-0000-000046010000}"/>
    <cellStyle name="Normal 2 2 35" xfId="290" xr:uid="{00000000-0005-0000-0000-000047010000}"/>
    <cellStyle name="Normal 2 2 35 2" xfId="291" xr:uid="{00000000-0005-0000-0000-000048010000}"/>
    <cellStyle name="Normal 2 2 36" xfId="292" xr:uid="{00000000-0005-0000-0000-000049010000}"/>
    <cellStyle name="Normal 2 2 36 2" xfId="293" xr:uid="{00000000-0005-0000-0000-00004A010000}"/>
    <cellStyle name="Normal 2 2 37" xfId="294" xr:uid="{00000000-0005-0000-0000-00004B010000}"/>
    <cellStyle name="Normal 2 2 37 2" xfId="295" xr:uid="{00000000-0005-0000-0000-00004C010000}"/>
    <cellStyle name="Normal 2 2 38" xfId="296" xr:uid="{00000000-0005-0000-0000-00004D010000}"/>
    <cellStyle name="Normal 2 2 38 2" xfId="297" xr:uid="{00000000-0005-0000-0000-00004E010000}"/>
    <cellStyle name="Normal 2 2 39" xfId="298" xr:uid="{00000000-0005-0000-0000-00004F010000}"/>
    <cellStyle name="Normal 2 2 39 2" xfId="299" xr:uid="{00000000-0005-0000-0000-000050010000}"/>
    <cellStyle name="Normal 2 2 4" xfId="300" xr:uid="{00000000-0005-0000-0000-000051010000}"/>
    <cellStyle name="Normal 2 2 4 2" xfId="301" xr:uid="{00000000-0005-0000-0000-000052010000}"/>
    <cellStyle name="Normal 2 2 40" xfId="302" xr:uid="{00000000-0005-0000-0000-000053010000}"/>
    <cellStyle name="Normal 2 2 40 2" xfId="303" xr:uid="{00000000-0005-0000-0000-000054010000}"/>
    <cellStyle name="Normal 2 2 41" xfId="304" xr:uid="{00000000-0005-0000-0000-000055010000}"/>
    <cellStyle name="Normal 2 2 41 2" xfId="305" xr:uid="{00000000-0005-0000-0000-000056010000}"/>
    <cellStyle name="Normal 2 2 42" xfId="306" xr:uid="{00000000-0005-0000-0000-000057010000}"/>
    <cellStyle name="Normal 2 2 42 2" xfId="307" xr:uid="{00000000-0005-0000-0000-000058010000}"/>
    <cellStyle name="Normal 2 2 43" xfId="308" xr:uid="{00000000-0005-0000-0000-000059010000}"/>
    <cellStyle name="Normal 2 2 43 2" xfId="309" xr:uid="{00000000-0005-0000-0000-00005A010000}"/>
    <cellStyle name="Normal 2 2 44" xfId="310" xr:uid="{00000000-0005-0000-0000-00005B010000}"/>
    <cellStyle name="Normal 2 2 44 2" xfId="311" xr:uid="{00000000-0005-0000-0000-00005C010000}"/>
    <cellStyle name="Normal 2 2 45" xfId="312" xr:uid="{00000000-0005-0000-0000-00005D010000}"/>
    <cellStyle name="Normal 2 2 45 2" xfId="313" xr:uid="{00000000-0005-0000-0000-00005E010000}"/>
    <cellStyle name="Normal 2 2 46" xfId="314" xr:uid="{00000000-0005-0000-0000-00005F010000}"/>
    <cellStyle name="Normal 2 2 46 2" xfId="315" xr:uid="{00000000-0005-0000-0000-000060010000}"/>
    <cellStyle name="Normal 2 2 47" xfId="316" xr:uid="{00000000-0005-0000-0000-000061010000}"/>
    <cellStyle name="Normal 2 2 47 2" xfId="317" xr:uid="{00000000-0005-0000-0000-000062010000}"/>
    <cellStyle name="Normal 2 2 48" xfId="318" xr:uid="{00000000-0005-0000-0000-000063010000}"/>
    <cellStyle name="Normal 2 2 48 2" xfId="319" xr:uid="{00000000-0005-0000-0000-000064010000}"/>
    <cellStyle name="Normal 2 2 49" xfId="320" xr:uid="{00000000-0005-0000-0000-000065010000}"/>
    <cellStyle name="Normal 2 2 49 2" xfId="321" xr:uid="{00000000-0005-0000-0000-000066010000}"/>
    <cellStyle name="Normal 2 2 5" xfId="322" xr:uid="{00000000-0005-0000-0000-000067010000}"/>
    <cellStyle name="Normal 2 2 5 2" xfId="323" xr:uid="{00000000-0005-0000-0000-000068010000}"/>
    <cellStyle name="Normal 2 2 50" xfId="324" xr:uid="{00000000-0005-0000-0000-000069010000}"/>
    <cellStyle name="Normal 2 2 50 2" xfId="325" xr:uid="{00000000-0005-0000-0000-00006A010000}"/>
    <cellStyle name="Normal 2 2 51" xfId="326" xr:uid="{00000000-0005-0000-0000-00006B010000}"/>
    <cellStyle name="Normal 2 2 51 2" xfId="327" xr:uid="{00000000-0005-0000-0000-00006C010000}"/>
    <cellStyle name="Normal 2 2 52" xfId="328" xr:uid="{00000000-0005-0000-0000-00006D010000}"/>
    <cellStyle name="Normal 2 2 52 2" xfId="329" xr:uid="{00000000-0005-0000-0000-00006E010000}"/>
    <cellStyle name="Normal 2 2 53" xfId="330" xr:uid="{00000000-0005-0000-0000-00006F010000}"/>
    <cellStyle name="Normal 2 2 53 2" xfId="331" xr:uid="{00000000-0005-0000-0000-000070010000}"/>
    <cellStyle name="Normal 2 2 54" xfId="332" xr:uid="{00000000-0005-0000-0000-000071010000}"/>
    <cellStyle name="Normal 2 2 54 2" xfId="333" xr:uid="{00000000-0005-0000-0000-000072010000}"/>
    <cellStyle name="Normal 2 2 55" xfId="334" xr:uid="{00000000-0005-0000-0000-000073010000}"/>
    <cellStyle name="Normal 2 2 55 2" xfId="335" xr:uid="{00000000-0005-0000-0000-000074010000}"/>
    <cellStyle name="Normal 2 2 56" xfId="336" xr:uid="{00000000-0005-0000-0000-000075010000}"/>
    <cellStyle name="Normal 2 2 56 2" xfId="337" xr:uid="{00000000-0005-0000-0000-000076010000}"/>
    <cellStyle name="Normal 2 2 57" xfId="338" xr:uid="{00000000-0005-0000-0000-000077010000}"/>
    <cellStyle name="Normal 2 2 57 2" xfId="339" xr:uid="{00000000-0005-0000-0000-000078010000}"/>
    <cellStyle name="Normal 2 2 58" xfId="340" xr:uid="{00000000-0005-0000-0000-000079010000}"/>
    <cellStyle name="Normal 2 2 58 2" xfId="341" xr:uid="{00000000-0005-0000-0000-00007A010000}"/>
    <cellStyle name="Normal 2 2 59" xfId="342" xr:uid="{00000000-0005-0000-0000-00007B010000}"/>
    <cellStyle name="Normal 2 2 59 2" xfId="343" xr:uid="{00000000-0005-0000-0000-00007C010000}"/>
    <cellStyle name="Normal 2 2 6" xfId="344" xr:uid="{00000000-0005-0000-0000-00007D010000}"/>
    <cellStyle name="Normal 2 2 6 2" xfId="345" xr:uid="{00000000-0005-0000-0000-00007E010000}"/>
    <cellStyle name="Normal 2 2 60" xfId="346" xr:uid="{00000000-0005-0000-0000-00007F010000}"/>
    <cellStyle name="Normal 2 2 60 2" xfId="347" xr:uid="{00000000-0005-0000-0000-000080010000}"/>
    <cellStyle name="Normal 2 2 61" xfId="348" xr:uid="{00000000-0005-0000-0000-000081010000}"/>
    <cellStyle name="Normal 2 2 61 2" xfId="349" xr:uid="{00000000-0005-0000-0000-000082010000}"/>
    <cellStyle name="Normal 2 2 62" xfId="350" xr:uid="{00000000-0005-0000-0000-000083010000}"/>
    <cellStyle name="Normal 2 2 62 2" xfId="351" xr:uid="{00000000-0005-0000-0000-000084010000}"/>
    <cellStyle name="Normal 2 2 63" xfId="352" xr:uid="{00000000-0005-0000-0000-000085010000}"/>
    <cellStyle name="Normal 2 2 63 2" xfId="353" xr:uid="{00000000-0005-0000-0000-000086010000}"/>
    <cellStyle name="Normal 2 2 64" xfId="354" xr:uid="{00000000-0005-0000-0000-000087010000}"/>
    <cellStyle name="Normal 2 2 64 2" xfId="355" xr:uid="{00000000-0005-0000-0000-000088010000}"/>
    <cellStyle name="Normal 2 2 65" xfId="356" xr:uid="{00000000-0005-0000-0000-000089010000}"/>
    <cellStyle name="Normal 2 2 65 2" xfId="357" xr:uid="{00000000-0005-0000-0000-00008A010000}"/>
    <cellStyle name="Normal 2 2 7" xfId="358" xr:uid="{00000000-0005-0000-0000-00008B010000}"/>
    <cellStyle name="Normal 2 2 7 2" xfId="359" xr:uid="{00000000-0005-0000-0000-00008C010000}"/>
    <cellStyle name="Normal 2 2 8" xfId="360" xr:uid="{00000000-0005-0000-0000-00008D010000}"/>
    <cellStyle name="Normal 2 2 8 2" xfId="361" xr:uid="{00000000-0005-0000-0000-00008E010000}"/>
    <cellStyle name="Normal 2 2 9" xfId="362" xr:uid="{00000000-0005-0000-0000-00008F010000}"/>
    <cellStyle name="Normal 2 2 9 2" xfId="363" xr:uid="{00000000-0005-0000-0000-000090010000}"/>
    <cellStyle name="Normal 2 20" xfId="364" xr:uid="{00000000-0005-0000-0000-000091010000}"/>
    <cellStyle name="Normal 2 20 2" xfId="365" xr:uid="{00000000-0005-0000-0000-000092010000}"/>
    <cellStyle name="Normal 2 21" xfId="366" xr:uid="{00000000-0005-0000-0000-000093010000}"/>
    <cellStyle name="Normal 2 21 2" xfId="367" xr:uid="{00000000-0005-0000-0000-000094010000}"/>
    <cellStyle name="Normal 2 22" xfId="368" xr:uid="{00000000-0005-0000-0000-000095010000}"/>
    <cellStyle name="Normal 2 22 2" xfId="369" xr:uid="{00000000-0005-0000-0000-000096010000}"/>
    <cellStyle name="Normal 2 23" xfId="370" xr:uid="{00000000-0005-0000-0000-000097010000}"/>
    <cellStyle name="Normal 2 23 2" xfId="371" xr:uid="{00000000-0005-0000-0000-000098010000}"/>
    <cellStyle name="Normal 2 24" xfId="372" xr:uid="{00000000-0005-0000-0000-000099010000}"/>
    <cellStyle name="Normal 2 24 2" xfId="373" xr:uid="{00000000-0005-0000-0000-00009A010000}"/>
    <cellStyle name="Normal 2 25" xfId="374" xr:uid="{00000000-0005-0000-0000-00009B010000}"/>
    <cellStyle name="Normal 2 25 2" xfId="375" xr:uid="{00000000-0005-0000-0000-00009C010000}"/>
    <cellStyle name="Normal 2 26" xfId="376" xr:uid="{00000000-0005-0000-0000-00009D010000}"/>
    <cellStyle name="Normal 2 26 2" xfId="377" xr:uid="{00000000-0005-0000-0000-00009E010000}"/>
    <cellStyle name="Normal 2 27" xfId="378" xr:uid="{00000000-0005-0000-0000-00009F010000}"/>
    <cellStyle name="Normal 2 27 2" xfId="379" xr:uid="{00000000-0005-0000-0000-0000A0010000}"/>
    <cellStyle name="Normal 2 28" xfId="380" xr:uid="{00000000-0005-0000-0000-0000A1010000}"/>
    <cellStyle name="Normal 2 28 2" xfId="381" xr:uid="{00000000-0005-0000-0000-0000A2010000}"/>
    <cellStyle name="Normal 2 29" xfId="382" xr:uid="{00000000-0005-0000-0000-0000A3010000}"/>
    <cellStyle name="Normal 2 29 2" xfId="383" xr:uid="{00000000-0005-0000-0000-0000A4010000}"/>
    <cellStyle name="Normal 2 3" xfId="384" xr:uid="{00000000-0005-0000-0000-0000A5010000}"/>
    <cellStyle name="Normal 2 3 10" xfId="385" xr:uid="{00000000-0005-0000-0000-0000A6010000}"/>
    <cellStyle name="Normal 2 3 10 2" xfId="386" xr:uid="{00000000-0005-0000-0000-0000A7010000}"/>
    <cellStyle name="Normal 2 3 11" xfId="387" xr:uid="{00000000-0005-0000-0000-0000A8010000}"/>
    <cellStyle name="Normal 2 3 11 2" xfId="388" xr:uid="{00000000-0005-0000-0000-0000A9010000}"/>
    <cellStyle name="Normal 2 3 12" xfId="389" xr:uid="{00000000-0005-0000-0000-0000AA010000}"/>
    <cellStyle name="Normal 2 3 12 2" xfId="390" xr:uid="{00000000-0005-0000-0000-0000AB010000}"/>
    <cellStyle name="Normal 2 3 13" xfId="391" xr:uid="{00000000-0005-0000-0000-0000AC010000}"/>
    <cellStyle name="Normal 2 3 13 2" xfId="392" xr:uid="{00000000-0005-0000-0000-0000AD010000}"/>
    <cellStyle name="Normal 2 3 14" xfId="393" xr:uid="{00000000-0005-0000-0000-0000AE010000}"/>
    <cellStyle name="Normal 2 3 14 2" xfId="394" xr:uid="{00000000-0005-0000-0000-0000AF010000}"/>
    <cellStyle name="Normal 2 3 15" xfId="395" xr:uid="{00000000-0005-0000-0000-0000B0010000}"/>
    <cellStyle name="Normal 2 3 15 2" xfId="396" xr:uid="{00000000-0005-0000-0000-0000B1010000}"/>
    <cellStyle name="Normal 2 3 16" xfId="397" xr:uid="{00000000-0005-0000-0000-0000B2010000}"/>
    <cellStyle name="Normal 2 3 16 2" xfId="398" xr:uid="{00000000-0005-0000-0000-0000B3010000}"/>
    <cellStyle name="Normal 2 3 17" xfId="399" xr:uid="{00000000-0005-0000-0000-0000B4010000}"/>
    <cellStyle name="Normal 2 3 17 2" xfId="400" xr:uid="{00000000-0005-0000-0000-0000B5010000}"/>
    <cellStyle name="Normal 2 3 18" xfId="401" xr:uid="{00000000-0005-0000-0000-0000B6010000}"/>
    <cellStyle name="Normal 2 3 18 2" xfId="402" xr:uid="{00000000-0005-0000-0000-0000B7010000}"/>
    <cellStyle name="Normal 2 3 19" xfId="403" xr:uid="{00000000-0005-0000-0000-0000B8010000}"/>
    <cellStyle name="Normal 2 3 19 2" xfId="404" xr:uid="{00000000-0005-0000-0000-0000B9010000}"/>
    <cellStyle name="Normal 2 3 2" xfId="405" xr:uid="{00000000-0005-0000-0000-0000BA010000}"/>
    <cellStyle name="Normal 2 3 2 2" xfId="406" xr:uid="{00000000-0005-0000-0000-0000BB010000}"/>
    <cellStyle name="Normal 2 3 20" xfId="407" xr:uid="{00000000-0005-0000-0000-0000BC010000}"/>
    <cellStyle name="Normal 2 3 20 2" xfId="408" xr:uid="{00000000-0005-0000-0000-0000BD010000}"/>
    <cellStyle name="Normal 2 3 21" xfId="409" xr:uid="{00000000-0005-0000-0000-0000BE010000}"/>
    <cellStyle name="Normal 2 3 21 2" xfId="410" xr:uid="{00000000-0005-0000-0000-0000BF010000}"/>
    <cellStyle name="Normal 2 3 22" xfId="411" xr:uid="{00000000-0005-0000-0000-0000C0010000}"/>
    <cellStyle name="Normal 2 3 22 2" xfId="412" xr:uid="{00000000-0005-0000-0000-0000C1010000}"/>
    <cellStyle name="Normal 2 3 23" xfId="413" xr:uid="{00000000-0005-0000-0000-0000C2010000}"/>
    <cellStyle name="Normal 2 3 23 2" xfId="414" xr:uid="{00000000-0005-0000-0000-0000C3010000}"/>
    <cellStyle name="Normal 2 3 24" xfId="415" xr:uid="{00000000-0005-0000-0000-0000C4010000}"/>
    <cellStyle name="Normal 2 3 24 2" xfId="416" xr:uid="{00000000-0005-0000-0000-0000C5010000}"/>
    <cellStyle name="Normal 2 3 25" xfId="417" xr:uid="{00000000-0005-0000-0000-0000C6010000}"/>
    <cellStyle name="Normal 2 3 25 2" xfId="418" xr:uid="{00000000-0005-0000-0000-0000C7010000}"/>
    <cellStyle name="Normal 2 3 26" xfId="419" xr:uid="{00000000-0005-0000-0000-0000C8010000}"/>
    <cellStyle name="Normal 2 3 26 2" xfId="420" xr:uid="{00000000-0005-0000-0000-0000C9010000}"/>
    <cellStyle name="Normal 2 3 27" xfId="421" xr:uid="{00000000-0005-0000-0000-0000CA010000}"/>
    <cellStyle name="Normal 2 3 27 2" xfId="422" xr:uid="{00000000-0005-0000-0000-0000CB010000}"/>
    <cellStyle name="Normal 2 3 28" xfId="423" xr:uid="{00000000-0005-0000-0000-0000CC010000}"/>
    <cellStyle name="Normal 2 3 28 2" xfId="424" xr:uid="{00000000-0005-0000-0000-0000CD010000}"/>
    <cellStyle name="Normal 2 3 29" xfId="425" xr:uid="{00000000-0005-0000-0000-0000CE010000}"/>
    <cellStyle name="Normal 2 3 29 2" xfId="426" xr:uid="{00000000-0005-0000-0000-0000CF010000}"/>
    <cellStyle name="Normal 2 3 3" xfId="427" xr:uid="{00000000-0005-0000-0000-0000D0010000}"/>
    <cellStyle name="Normal 2 3 3 2" xfId="428" xr:uid="{00000000-0005-0000-0000-0000D1010000}"/>
    <cellStyle name="Normal 2 3 30" xfId="429" xr:uid="{00000000-0005-0000-0000-0000D2010000}"/>
    <cellStyle name="Normal 2 3 30 2" xfId="430" xr:uid="{00000000-0005-0000-0000-0000D3010000}"/>
    <cellStyle name="Normal 2 3 31" xfId="431" xr:uid="{00000000-0005-0000-0000-0000D4010000}"/>
    <cellStyle name="Normal 2 3 31 2" xfId="432" xr:uid="{00000000-0005-0000-0000-0000D5010000}"/>
    <cellStyle name="Normal 2 3 32" xfId="433" xr:uid="{00000000-0005-0000-0000-0000D6010000}"/>
    <cellStyle name="Normal 2 3 32 2" xfId="434" xr:uid="{00000000-0005-0000-0000-0000D7010000}"/>
    <cellStyle name="Normal 2 3 33" xfId="435" xr:uid="{00000000-0005-0000-0000-0000D8010000}"/>
    <cellStyle name="Normal 2 3 33 2" xfId="436" xr:uid="{00000000-0005-0000-0000-0000D9010000}"/>
    <cellStyle name="Normal 2 3 34" xfId="437" xr:uid="{00000000-0005-0000-0000-0000DA010000}"/>
    <cellStyle name="Normal 2 3 34 2" xfId="438" xr:uid="{00000000-0005-0000-0000-0000DB010000}"/>
    <cellStyle name="Normal 2 3 35" xfId="439" xr:uid="{00000000-0005-0000-0000-0000DC010000}"/>
    <cellStyle name="Normal 2 3 35 2" xfId="440" xr:uid="{00000000-0005-0000-0000-0000DD010000}"/>
    <cellStyle name="Normal 2 3 36" xfId="441" xr:uid="{00000000-0005-0000-0000-0000DE010000}"/>
    <cellStyle name="Normal 2 3 36 2" xfId="442" xr:uid="{00000000-0005-0000-0000-0000DF010000}"/>
    <cellStyle name="Normal 2 3 37" xfId="443" xr:uid="{00000000-0005-0000-0000-0000E0010000}"/>
    <cellStyle name="Normal 2 3 37 2" xfId="444" xr:uid="{00000000-0005-0000-0000-0000E1010000}"/>
    <cellStyle name="Normal 2 3 38" xfId="445" xr:uid="{00000000-0005-0000-0000-0000E2010000}"/>
    <cellStyle name="Normal 2 3 38 2" xfId="446" xr:uid="{00000000-0005-0000-0000-0000E3010000}"/>
    <cellStyle name="Normal 2 3 39" xfId="447" xr:uid="{00000000-0005-0000-0000-0000E4010000}"/>
    <cellStyle name="Normal 2 3 39 2" xfId="448" xr:uid="{00000000-0005-0000-0000-0000E5010000}"/>
    <cellStyle name="Normal 2 3 4" xfId="449" xr:uid="{00000000-0005-0000-0000-0000E6010000}"/>
    <cellStyle name="Normal 2 3 4 2" xfId="450" xr:uid="{00000000-0005-0000-0000-0000E7010000}"/>
    <cellStyle name="Normal 2 3 40" xfId="451" xr:uid="{00000000-0005-0000-0000-0000E8010000}"/>
    <cellStyle name="Normal 2 3 40 2" xfId="452" xr:uid="{00000000-0005-0000-0000-0000E9010000}"/>
    <cellStyle name="Normal 2 3 41" xfId="453" xr:uid="{00000000-0005-0000-0000-0000EA010000}"/>
    <cellStyle name="Normal 2 3 41 2" xfId="454" xr:uid="{00000000-0005-0000-0000-0000EB010000}"/>
    <cellStyle name="Normal 2 3 42" xfId="455" xr:uid="{00000000-0005-0000-0000-0000EC010000}"/>
    <cellStyle name="Normal 2 3 42 2" xfId="456" xr:uid="{00000000-0005-0000-0000-0000ED010000}"/>
    <cellStyle name="Normal 2 3 43" xfId="457" xr:uid="{00000000-0005-0000-0000-0000EE010000}"/>
    <cellStyle name="Normal 2 3 43 2" xfId="458" xr:uid="{00000000-0005-0000-0000-0000EF010000}"/>
    <cellStyle name="Normal 2 3 44" xfId="459" xr:uid="{00000000-0005-0000-0000-0000F0010000}"/>
    <cellStyle name="Normal 2 3 44 2" xfId="460" xr:uid="{00000000-0005-0000-0000-0000F1010000}"/>
    <cellStyle name="Normal 2 3 45" xfId="461" xr:uid="{00000000-0005-0000-0000-0000F2010000}"/>
    <cellStyle name="Normal 2 3 45 2" xfId="462" xr:uid="{00000000-0005-0000-0000-0000F3010000}"/>
    <cellStyle name="Normal 2 3 46" xfId="463" xr:uid="{00000000-0005-0000-0000-0000F4010000}"/>
    <cellStyle name="Normal 2 3 46 2" xfId="464" xr:uid="{00000000-0005-0000-0000-0000F5010000}"/>
    <cellStyle name="Normal 2 3 47" xfId="465" xr:uid="{00000000-0005-0000-0000-0000F6010000}"/>
    <cellStyle name="Normal 2 3 47 2" xfId="466" xr:uid="{00000000-0005-0000-0000-0000F7010000}"/>
    <cellStyle name="Normal 2 3 48" xfId="467" xr:uid="{00000000-0005-0000-0000-0000F8010000}"/>
    <cellStyle name="Normal 2 3 48 2" xfId="468" xr:uid="{00000000-0005-0000-0000-0000F9010000}"/>
    <cellStyle name="Normal 2 3 49" xfId="469" xr:uid="{00000000-0005-0000-0000-0000FA010000}"/>
    <cellStyle name="Normal 2 3 49 2" xfId="470" xr:uid="{00000000-0005-0000-0000-0000FB010000}"/>
    <cellStyle name="Normal 2 3 5" xfId="471" xr:uid="{00000000-0005-0000-0000-0000FC010000}"/>
    <cellStyle name="Normal 2 3 5 2" xfId="472" xr:uid="{00000000-0005-0000-0000-0000FD010000}"/>
    <cellStyle name="Normal 2 3 50" xfId="473" xr:uid="{00000000-0005-0000-0000-0000FE010000}"/>
    <cellStyle name="Normal 2 3 50 2" xfId="474" xr:uid="{00000000-0005-0000-0000-0000FF010000}"/>
    <cellStyle name="Normal 2 3 51" xfId="475" xr:uid="{00000000-0005-0000-0000-000000020000}"/>
    <cellStyle name="Normal 2 3 51 2" xfId="476" xr:uid="{00000000-0005-0000-0000-000001020000}"/>
    <cellStyle name="Normal 2 3 52" xfId="477" xr:uid="{00000000-0005-0000-0000-000002020000}"/>
    <cellStyle name="Normal 2 3 52 2" xfId="478" xr:uid="{00000000-0005-0000-0000-000003020000}"/>
    <cellStyle name="Normal 2 3 53" xfId="479" xr:uid="{00000000-0005-0000-0000-000004020000}"/>
    <cellStyle name="Normal 2 3 53 2" xfId="480" xr:uid="{00000000-0005-0000-0000-000005020000}"/>
    <cellStyle name="Normal 2 3 54" xfId="481" xr:uid="{00000000-0005-0000-0000-000006020000}"/>
    <cellStyle name="Normal 2 3 54 2" xfId="482" xr:uid="{00000000-0005-0000-0000-000007020000}"/>
    <cellStyle name="Normal 2 3 55" xfId="483" xr:uid="{00000000-0005-0000-0000-000008020000}"/>
    <cellStyle name="Normal 2 3 55 2" xfId="484" xr:uid="{00000000-0005-0000-0000-000009020000}"/>
    <cellStyle name="Normal 2 3 56" xfId="485" xr:uid="{00000000-0005-0000-0000-00000A020000}"/>
    <cellStyle name="Normal 2 3 56 2" xfId="486" xr:uid="{00000000-0005-0000-0000-00000B020000}"/>
    <cellStyle name="Normal 2 3 57" xfId="487" xr:uid="{00000000-0005-0000-0000-00000C020000}"/>
    <cellStyle name="Normal 2 3 57 2" xfId="488" xr:uid="{00000000-0005-0000-0000-00000D020000}"/>
    <cellStyle name="Normal 2 3 58" xfId="489" xr:uid="{00000000-0005-0000-0000-00000E020000}"/>
    <cellStyle name="Normal 2 3 58 2" xfId="490" xr:uid="{00000000-0005-0000-0000-00000F020000}"/>
    <cellStyle name="Normal 2 3 59" xfId="491" xr:uid="{00000000-0005-0000-0000-000010020000}"/>
    <cellStyle name="Normal 2 3 59 2" xfId="492" xr:uid="{00000000-0005-0000-0000-000011020000}"/>
    <cellStyle name="Normal 2 3 6" xfId="493" xr:uid="{00000000-0005-0000-0000-000012020000}"/>
    <cellStyle name="Normal 2 3 6 2" xfId="494" xr:uid="{00000000-0005-0000-0000-000013020000}"/>
    <cellStyle name="Normal 2 3 60" xfId="495" xr:uid="{00000000-0005-0000-0000-000014020000}"/>
    <cellStyle name="Normal 2 3 60 2" xfId="496" xr:uid="{00000000-0005-0000-0000-000015020000}"/>
    <cellStyle name="Normal 2 3 61" xfId="497" xr:uid="{00000000-0005-0000-0000-000016020000}"/>
    <cellStyle name="Normal 2 3 61 2" xfId="498" xr:uid="{00000000-0005-0000-0000-000017020000}"/>
    <cellStyle name="Normal 2 3 62" xfId="499" xr:uid="{00000000-0005-0000-0000-000018020000}"/>
    <cellStyle name="Normal 2 3 62 2" xfId="500" xr:uid="{00000000-0005-0000-0000-000019020000}"/>
    <cellStyle name="Normal 2 3 63" xfId="501" xr:uid="{00000000-0005-0000-0000-00001A020000}"/>
    <cellStyle name="Normal 2 3 63 2" xfId="502" xr:uid="{00000000-0005-0000-0000-00001B020000}"/>
    <cellStyle name="Normal 2 3 64" xfId="503" xr:uid="{00000000-0005-0000-0000-00001C020000}"/>
    <cellStyle name="Normal 2 3 64 2" xfId="504" xr:uid="{00000000-0005-0000-0000-00001D020000}"/>
    <cellStyle name="Normal 2 3 65" xfId="505" xr:uid="{00000000-0005-0000-0000-00001E020000}"/>
    <cellStyle name="Normal 2 3 65 2" xfId="506" xr:uid="{00000000-0005-0000-0000-00001F020000}"/>
    <cellStyle name="Normal 2 3 7" xfId="507" xr:uid="{00000000-0005-0000-0000-000020020000}"/>
    <cellStyle name="Normal 2 3 7 2" xfId="508" xr:uid="{00000000-0005-0000-0000-000021020000}"/>
    <cellStyle name="Normal 2 3 8" xfId="509" xr:uid="{00000000-0005-0000-0000-000022020000}"/>
    <cellStyle name="Normal 2 3 8 2" xfId="510" xr:uid="{00000000-0005-0000-0000-000023020000}"/>
    <cellStyle name="Normal 2 3 9" xfId="511" xr:uid="{00000000-0005-0000-0000-000024020000}"/>
    <cellStyle name="Normal 2 3 9 2" xfId="512" xr:uid="{00000000-0005-0000-0000-000025020000}"/>
    <cellStyle name="Normal 2 30" xfId="513" xr:uid="{00000000-0005-0000-0000-000026020000}"/>
    <cellStyle name="Normal 2 30 2" xfId="514" xr:uid="{00000000-0005-0000-0000-000027020000}"/>
    <cellStyle name="Normal 2 31" xfId="515" xr:uid="{00000000-0005-0000-0000-000028020000}"/>
    <cellStyle name="Normal 2 31 2" xfId="516" xr:uid="{00000000-0005-0000-0000-000029020000}"/>
    <cellStyle name="Normal 2 32" xfId="517" xr:uid="{00000000-0005-0000-0000-00002A020000}"/>
    <cellStyle name="Normal 2 32 2" xfId="518" xr:uid="{00000000-0005-0000-0000-00002B020000}"/>
    <cellStyle name="Normal 2 33" xfId="519" xr:uid="{00000000-0005-0000-0000-00002C020000}"/>
    <cellStyle name="Normal 2 33 2" xfId="520" xr:uid="{00000000-0005-0000-0000-00002D020000}"/>
    <cellStyle name="Normal 2 34" xfId="521" xr:uid="{00000000-0005-0000-0000-00002E020000}"/>
    <cellStyle name="Normal 2 34 2" xfId="522" xr:uid="{00000000-0005-0000-0000-00002F020000}"/>
    <cellStyle name="Normal 2 35" xfId="523" xr:uid="{00000000-0005-0000-0000-000030020000}"/>
    <cellStyle name="Normal 2 35 2" xfId="524" xr:uid="{00000000-0005-0000-0000-000031020000}"/>
    <cellStyle name="Normal 2 36" xfId="525" xr:uid="{00000000-0005-0000-0000-000032020000}"/>
    <cellStyle name="Normal 2 36 2" xfId="526" xr:uid="{00000000-0005-0000-0000-000033020000}"/>
    <cellStyle name="Normal 2 37" xfId="527" xr:uid="{00000000-0005-0000-0000-000034020000}"/>
    <cellStyle name="Normal 2 37 2" xfId="528" xr:uid="{00000000-0005-0000-0000-000035020000}"/>
    <cellStyle name="Normal 2 38" xfId="529" xr:uid="{00000000-0005-0000-0000-000036020000}"/>
    <cellStyle name="Normal 2 38 2" xfId="530" xr:uid="{00000000-0005-0000-0000-000037020000}"/>
    <cellStyle name="Normal 2 39" xfId="531" xr:uid="{00000000-0005-0000-0000-000038020000}"/>
    <cellStyle name="Normal 2 39 2" xfId="532" xr:uid="{00000000-0005-0000-0000-000039020000}"/>
    <cellStyle name="Normal 2 4" xfId="533" xr:uid="{00000000-0005-0000-0000-00003A020000}"/>
    <cellStyle name="Normal 2 4 10" xfId="534" xr:uid="{00000000-0005-0000-0000-00003B020000}"/>
    <cellStyle name="Normal 2 4 10 2" xfId="535" xr:uid="{00000000-0005-0000-0000-00003C020000}"/>
    <cellStyle name="Normal 2 4 11" xfId="536" xr:uid="{00000000-0005-0000-0000-00003D020000}"/>
    <cellStyle name="Normal 2 4 11 2" xfId="537" xr:uid="{00000000-0005-0000-0000-00003E020000}"/>
    <cellStyle name="Normal 2 4 12" xfId="538" xr:uid="{00000000-0005-0000-0000-00003F020000}"/>
    <cellStyle name="Normal 2 4 12 2" xfId="539" xr:uid="{00000000-0005-0000-0000-000040020000}"/>
    <cellStyle name="Normal 2 4 13" xfId="540" xr:uid="{00000000-0005-0000-0000-000041020000}"/>
    <cellStyle name="Normal 2 4 13 2" xfId="541" xr:uid="{00000000-0005-0000-0000-000042020000}"/>
    <cellStyle name="Normal 2 4 14" xfId="542" xr:uid="{00000000-0005-0000-0000-000043020000}"/>
    <cellStyle name="Normal 2 4 14 2" xfId="543" xr:uid="{00000000-0005-0000-0000-000044020000}"/>
    <cellStyle name="Normal 2 4 15" xfId="544" xr:uid="{00000000-0005-0000-0000-000045020000}"/>
    <cellStyle name="Normal 2 4 15 2" xfId="545" xr:uid="{00000000-0005-0000-0000-000046020000}"/>
    <cellStyle name="Normal 2 4 16" xfId="546" xr:uid="{00000000-0005-0000-0000-000047020000}"/>
    <cellStyle name="Normal 2 4 16 2" xfId="547" xr:uid="{00000000-0005-0000-0000-000048020000}"/>
    <cellStyle name="Normal 2 4 17" xfId="548" xr:uid="{00000000-0005-0000-0000-000049020000}"/>
    <cellStyle name="Normal 2 4 17 2" xfId="549" xr:uid="{00000000-0005-0000-0000-00004A020000}"/>
    <cellStyle name="Normal 2 4 18" xfId="550" xr:uid="{00000000-0005-0000-0000-00004B020000}"/>
    <cellStyle name="Normal 2 4 18 2" xfId="551" xr:uid="{00000000-0005-0000-0000-00004C020000}"/>
    <cellStyle name="Normal 2 4 19" xfId="552" xr:uid="{00000000-0005-0000-0000-00004D020000}"/>
    <cellStyle name="Normal 2 4 19 2" xfId="553" xr:uid="{00000000-0005-0000-0000-00004E020000}"/>
    <cellStyle name="Normal 2 4 2" xfId="554" xr:uid="{00000000-0005-0000-0000-00004F020000}"/>
    <cellStyle name="Normal 2 4 2 2" xfId="555" xr:uid="{00000000-0005-0000-0000-000050020000}"/>
    <cellStyle name="Normal 2 4 20" xfId="556" xr:uid="{00000000-0005-0000-0000-000051020000}"/>
    <cellStyle name="Normal 2 4 20 2" xfId="557" xr:uid="{00000000-0005-0000-0000-000052020000}"/>
    <cellStyle name="Normal 2 4 21" xfId="558" xr:uid="{00000000-0005-0000-0000-000053020000}"/>
    <cellStyle name="Normal 2 4 21 2" xfId="559" xr:uid="{00000000-0005-0000-0000-000054020000}"/>
    <cellStyle name="Normal 2 4 22" xfId="560" xr:uid="{00000000-0005-0000-0000-000055020000}"/>
    <cellStyle name="Normal 2 4 22 2" xfId="561" xr:uid="{00000000-0005-0000-0000-000056020000}"/>
    <cellStyle name="Normal 2 4 23" xfId="562" xr:uid="{00000000-0005-0000-0000-000057020000}"/>
    <cellStyle name="Normal 2 4 23 2" xfId="563" xr:uid="{00000000-0005-0000-0000-000058020000}"/>
    <cellStyle name="Normal 2 4 24" xfId="564" xr:uid="{00000000-0005-0000-0000-000059020000}"/>
    <cellStyle name="Normal 2 4 24 2" xfId="565" xr:uid="{00000000-0005-0000-0000-00005A020000}"/>
    <cellStyle name="Normal 2 4 25" xfId="566" xr:uid="{00000000-0005-0000-0000-00005B020000}"/>
    <cellStyle name="Normal 2 4 25 2" xfId="567" xr:uid="{00000000-0005-0000-0000-00005C020000}"/>
    <cellStyle name="Normal 2 4 26" xfId="568" xr:uid="{00000000-0005-0000-0000-00005D020000}"/>
    <cellStyle name="Normal 2 4 26 2" xfId="569" xr:uid="{00000000-0005-0000-0000-00005E020000}"/>
    <cellStyle name="Normal 2 4 27" xfId="570" xr:uid="{00000000-0005-0000-0000-00005F020000}"/>
    <cellStyle name="Normal 2 4 27 2" xfId="571" xr:uid="{00000000-0005-0000-0000-000060020000}"/>
    <cellStyle name="Normal 2 4 28" xfId="572" xr:uid="{00000000-0005-0000-0000-000061020000}"/>
    <cellStyle name="Normal 2 4 28 2" xfId="573" xr:uid="{00000000-0005-0000-0000-000062020000}"/>
    <cellStyle name="Normal 2 4 29" xfId="574" xr:uid="{00000000-0005-0000-0000-000063020000}"/>
    <cellStyle name="Normal 2 4 29 2" xfId="575" xr:uid="{00000000-0005-0000-0000-000064020000}"/>
    <cellStyle name="Normal 2 4 3" xfId="576" xr:uid="{00000000-0005-0000-0000-000065020000}"/>
    <cellStyle name="Normal 2 4 3 2" xfId="577" xr:uid="{00000000-0005-0000-0000-000066020000}"/>
    <cellStyle name="Normal 2 4 30" xfId="578" xr:uid="{00000000-0005-0000-0000-000067020000}"/>
    <cellStyle name="Normal 2 4 30 2" xfId="579" xr:uid="{00000000-0005-0000-0000-000068020000}"/>
    <cellStyle name="Normal 2 4 31" xfId="580" xr:uid="{00000000-0005-0000-0000-000069020000}"/>
    <cellStyle name="Normal 2 4 31 2" xfId="581" xr:uid="{00000000-0005-0000-0000-00006A020000}"/>
    <cellStyle name="Normal 2 4 32" xfId="582" xr:uid="{00000000-0005-0000-0000-00006B020000}"/>
    <cellStyle name="Normal 2 4 32 2" xfId="583" xr:uid="{00000000-0005-0000-0000-00006C020000}"/>
    <cellStyle name="Normal 2 4 33" xfId="584" xr:uid="{00000000-0005-0000-0000-00006D020000}"/>
    <cellStyle name="Normal 2 4 33 2" xfId="585" xr:uid="{00000000-0005-0000-0000-00006E020000}"/>
    <cellStyle name="Normal 2 4 34" xfId="586" xr:uid="{00000000-0005-0000-0000-00006F020000}"/>
    <cellStyle name="Normal 2 4 34 2" xfId="587" xr:uid="{00000000-0005-0000-0000-000070020000}"/>
    <cellStyle name="Normal 2 4 35" xfId="588" xr:uid="{00000000-0005-0000-0000-000071020000}"/>
    <cellStyle name="Normal 2 4 35 2" xfId="589" xr:uid="{00000000-0005-0000-0000-000072020000}"/>
    <cellStyle name="Normal 2 4 36" xfId="590" xr:uid="{00000000-0005-0000-0000-000073020000}"/>
    <cellStyle name="Normal 2 4 36 2" xfId="591" xr:uid="{00000000-0005-0000-0000-000074020000}"/>
    <cellStyle name="Normal 2 4 37" xfId="592" xr:uid="{00000000-0005-0000-0000-000075020000}"/>
    <cellStyle name="Normal 2 4 37 2" xfId="593" xr:uid="{00000000-0005-0000-0000-000076020000}"/>
    <cellStyle name="Normal 2 4 38" xfId="594" xr:uid="{00000000-0005-0000-0000-000077020000}"/>
    <cellStyle name="Normal 2 4 38 2" xfId="595" xr:uid="{00000000-0005-0000-0000-000078020000}"/>
    <cellStyle name="Normal 2 4 39" xfId="596" xr:uid="{00000000-0005-0000-0000-000079020000}"/>
    <cellStyle name="Normal 2 4 39 2" xfId="597" xr:uid="{00000000-0005-0000-0000-00007A020000}"/>
    <cellStyle name="Normal 2 4 4" xfId="598" xr:uid="{00000000-0005-0000-0000-00007B020000}"/>
    <cellStyle name="Normal 2 4 4 2" xfId="599" xr:uid="{00000000-0005-0000-0000-00007C020000}"/>
    <cellStyle name="Normal 2 4 40" xfId="600" xr:uid="{00000000-0005-0000-0000-00007D020000}"/>
    <cellStyle name="Normal 2 4 40 2" xfId="601" xr:uid="{00000000-0005-0000-0000-00007E020000}"/>
    <cellStyle name="Normal 2 4 41" xfId="602" xr:uid="{00000000-0005-0000-0000-00007F020000}"/>
    <cellStyle name="Normal 2 4 41 2" xfId="603" xr:uid="{00000000-0005-0000-0000-000080020000}"/>
    <cellStyle name="Normal 2 4 42" xfId="604" xr:uid="{00000000-0005-0000-0000-000081020000}"/>
    <cellStyle name="Normal 2 4 42 2" xfId="605" xr:uid="{00000000-0005-0000-0000-000082020000}"/>
    <cellStyle name="Normal 2 4 43" xfId="606" xr:uid="{00000000-0005-0000-0000-000083020000}"/>
    <cellStyle name="Normal 2 4 43 2" xfId="607" xr:uid="{00000000-0005-0000-0000-000084020000}"/>
    <cellStyle name="Normal 2 4 44" xfId="608" xr:uid="{00000000-0005-0000-0000-000085020000}"/>
    <cellStyle name="Normal 2 4 44 2" xfId="609" xr:uid="{00000000-0005-0000-0000-000086020000}"/>
    <cellStyle name="Normal 2 4 45" xfId="610" xr:uid="{00000000-0005-0000-0000-000087020000}"/>
    <cellStyle name="Normal 2 4 45 2" xfId="611" xr:uid="{00000000-0005-0000-0000-000088020000}"/>
    <cellStyle name="Normal 2 4 46" xfId="612" xr:uid="{00000000-0005-0000-0000-000089020000}"/>
    <cellStyle name="Normal 2 4 46 2" xfId="613" xr:uid="{00000000-0005-0000-0000-00008A020000}"/>
    <cellStyle name="Normal 2 4 47" xfId="614" xr:uid="{00000000-0005-0000-0000-00008B020000}"/>
    <cellStyle name="Normal 2 4 47 2" xfId="615" xr:uid="{00000000-0005-0000-0000-00008C020000}"/>
    <cellStyle name="Normal 2 4 48" xfId="616" xr:uid="{00000000-0005-0000-0000-00008D020000}"/>
    <cellStyle name="Normal 2 4 48 2" xfId="617" xr:uid="{00000000-0005-0000-0000-00008E020000}"/>
    <cellStyle name="Normal 2 4 49" xfId="618" xr:uid="{00000000-0005-0000-0000-00008F020000}"/>
    <cellStyle name="Normal 2 4 49 2" xfId="619" xr:uid="{00000000-0005-0000-0000-000090020000}"/>
    <cellStyle name="Normal 2 4 5" xfId="620" xr:uid="{00000000-0005-0000-0000-000091020000}"/>
    <cellStyle name="Normal 2 4 5 2" xfId="621" xr:uid="{00000000-0005-0000-0000-000092020000}"/>
    <cellStyle name="Normal 2 4 50" xfId="622" xr:uid="{00000000-0005-0000-0000-000093020000}"/>
    <cellStyle name="Normal 2 4 50 2" xfId="623" xr:uid="{00000000-0005-0000-0000-000094020000}"/>
    <cellStyle name="Normal 2 4 51" xfId="624" xr:uid="{00000000-0005-0000-0000-000095020000}"/>
    <cellStyle name="Normal 2 4 51 2" xfId="625" xr:uid="{00000000-0005-0000-0000-000096020000}"/>
    <cellStyle name="Normal 2 4 52" xfId="626" xr:uid="{00000000-0005-0000-0000-000097020000}"/>
    <cellStyle name="Normal 2 4 52 2" xfId="627" xr:uid="{00000000-0005-0000-0000-000098020000}"/>
    <cellStyle name="Normal 2 4 53" xfId="628" xr:uid="{00000000-0005-0000-0000-000099020000}"/>
    <cellStyle name="Normal 2 4 53 2" xfId="629" xr:uid="{00000000-0005-0000-0000-00009A020000}"/>
    <cellStyle name="Normal 2 4 54" xfId="630" xr:uid="{00000000-0005-0000-0000-00009B020000}"/>
    <cellStyle name="Normal 2 4 54 2" xfId="631" xr:uid="{00000000-0005-0000-0000-00009C020000}"/>
    <cellStyle name="Normal 2 4 55" xfId="632" xr:uid="{00000000-0005-0000-0000-00009D020000}"/>
    <cellStyle name="Normal 2 4 55 2" xfId="633" xr:uid="{00000000-0005-0000-0000-00009E020000}"/>
    <cellStyle name="Normal 2 4 56" xfId="634" xr:uid="{00000000-0005-0000-0000-00009F020000}"/>
    <cellStyle name="Normal 2 4 56 2" xfId="635" xr:uid="{00000000-0005-0000-0000-0000A0020000}"/>
    <cellStyle name="Normal 2 4 57" xfId="636" xr:uid="{00000000-0005-0000-0000-0000A1020000}"/>
    <cellStyle name="Normal 2 4 57 2" xfId="637" xr:uid="{00000000-0005-0000-0000-0000A2020000}"/>
    <cellStyle name="Normal 2 4 58" xfId="638" xr:uid="{00000000-0005-0000-0000-0000A3020000}"/>
    <cellStyle name="Normal 2 4 58 2" xfId="639" xr:uid="{00000000-0005-0000-0000-0000A4020000}"/>
    <cellStyle name="Normal 2 4 59" xfId="640" xr:uid="{00000000-0005-0000-0000-0000A5020000}"/>
    <cellStyle name="Normal 2 4 59 2" xfId="641" xr:uid="{00000000-0005-0000-0000-0000A6020000}"/>
    <cellStyle name="Normal 2 4 6" xfId="642" xr:uid="{00000000-0005-0000-0000-0000A7020000}"/>
    <cellStyle name="Normal 2 4 6 2" xfId="643" xr:uid="{00000000-0005-0000-0000-0000A8020000}"/>
    <cellStyle name="Normal 2 4 60" xfId="644" xr:uid="{00000000-0005-0000-0000-0000A9020000}"/>
    <cellStyle name="Normal 2 4 60 2" xfId="645" xr:uid="{00000000-0005-0000-0000-0000AA020000}"/>
    <cellStyle name="Normal 2 4 61" xfId="646" xr:uid="{00000000-0005-0000-0000-0000AB020000}"/>
    <cellStyle name="Normal 2 4 61 2" xfId="647" xr:uid="{00000000-0005-0000-0000-0000AC020000}"/>
    <cellStyle name="Normal 2 4 62" xfId="648" xr:uid="{00000000-0005-0000-0000-0000AD020000}"/>
    <cellStyle name="Normal 2 4 62 2" xfId="649" xr:uid="{00000000-0005-0000-0000-0000AE020000}"/>
    <cellStyle name="Normal 2 4 63" xfId="650" xr:uid="{00000000-0005-0000-0000-0000AF020000}"/>
    <cellStyle name="Normal 2 4 63 2" xfId="651" xr:uid="{00000000-0005-0000-0000-0000B0020000}"/>
    <cellStyle name="Normal 2 4 64" xfId="652" xr:uid="{00000000-0005-0000-0000-0000B1020000}"/>
    <cellStyle name="Normal 2 4 64 2" xfId="653" xr:uid="{00000000-0005-0000-0000-0000B2020000}"/>
    <cellStyle name="Normal 2 4 65" xfId="654" xr:uid="{00000000-0005-0000-0000-0000B3020000}"/>
    <cellStyle name="Normal 2 4 65 2" xfId="655" xr:uid="{00000000-0005-0000-0000-0000B4020000}"/>
    <cellStyle name="Normal 2 4 7" xfId="656" xr:uid="{00000000-0005-0000-0000-0000B5020000}"/>
    <cellStyle name="Normal 2 4 7 2" xfId="657" xr:uid="{00000000-0005-0000-0000-0000B6020000}"/>
    <cellStyle name="Normal 2 4 8" xfId="658" xr:uid="{00000000-0005-0000-0000-0000B7020000}"/>
    <cellStyle name="Normal 2 4 8 2" xfId="659" xr:uid="{00000000-0005-0000-0000-0000B8020000}"/>
    <cellStyle name="Normal 2 4 9" xfId="660" xr:uid="{00000000-0005-0000-0000-0000B9020000}"/>
    <cellStyle name="Normal 2 4 9 2" xfId="661" xr:uid="{00000000-0005-0000-0000-0000BA020000}"/>
    <cellStyle name="Normal 2 40" xfId="662" xr:uid="{00000000-0005-0000-0000-0000BB020000}"/>
    <cellStyle name="Normal 2 40 2" xfId="663" xr:uid="{00000000-0005-0000-0000-0000BC020000}"/>
    <cellStyle name="Normal 2 41" xfId="664" xr:uid="{00000000-0005-0000-0000-0000BD020000}"/>
    <cellStyle name="Normal 2 41 2" xfId="665" xr:uid="{00000000-0005-0000-0000-0000BE020000}"/>
    <cellStyle name="Normal 2 42" xfId="666" xr:uid="{00000000-0005-0000-0000-0000BF020000}"/>
    <cellStyle name="Normal 2 42 2" xfId="667" xr:uid="{00000000-0005-0000-0000-0000C0020000}"/>
    <cellStyle name="Normal 2 43" xfId="668" xr:uid="{00000000-0005-0000-0000-0000C1020000}"/>
    <cellStyle name="Normal 2 43 2" xfId="669" xr:uid="{00000000-0005-0000-0000-0000C2020000}"/>
    <cellStyle name="Normal 2 44" xfId="670" xr:uid="{00000000-0005-0000-0000-0000C3020000}"/>
    <cellStyle name="Normal 2 44 2" xfId="671" xr:uid="{00000000-0005-0000-0000-0000C4020000}"/>
    <cellStyle name="Normal 2 45" xfId="672" xr:uid="{00000000-0005-0000-0000-0000C5020000}"/>
    <cellStyle name="Normal 2 45 2" xfId="673" xr:uid="{00000000-0005-0000-0000-0000C6020000}"/>
    <cellStyle name="Normal 2 46" xfId="674" xr:uid="{00000000-0005-0000-0000-0000C7020000}"/>
    <cellStyle name="Normal 2 46 2" xfId="675" xr:uid="{00000000-0005-0000-0000-0000C8020000}"/>
    <cellStyle name="Normal 2 47" xfId="676" xr:uid="{00000000-0005-0000-0000-0000C9020000}"/>
    <cellStyle name="Normal 2 47 2" xfId="677" xr:uid="{00000000-0005-0000-0000-0000CA020000}"/>
    <cellStyle name="Normal 2 48" xfId="678" xr:uid="{00000000-0005-0000-0000-0000CB020000}"/>
    <cellStyle name="Normal 2 48 2" xfId="679" xr:uid="{00000000-0005-0000-0000-0000CC020000}"/>
    <cellStyle name="Normal 2 49" xfId="680" xr:uid="{00000000-0005-0000-0000-0000CD020000}"/>
    <cellStyle name="Normal 2 49 2" xfId="681" xr:uid="{00000000-0005-0000-0000-0000CE020000}"/>
    <cellStyle name="Normal 2 5" xfId="682" xr:uid="{00000000-0005-0000-0000-0000CF020000}"/>
    <cellStyle name="Normal 2 5 10" xfId="683" xr:uid="{00000000-0005-0000-0000-0000D0020000}"/>
    <cellStyle name="Normal 2 5 10 2" xfId="684" xr:uid="{00000000-0005-0000-0000-0000D1020000}"/>
    <cellStyle name="Normal 2 5 11" xfId="685" xr:uid="{00000000-0005-0000-0000-0000D2020000}"/>
    <cellStyle name="Normal 2 5 11 2" xfId="686" xr:uid="{00000000-0005-0000-0000-0000D3020000}"/>
    <cellStyle name="Normal 2 5 12" xfId="687" xr:uid="{00000000-0005-0000-0000-0000D4020000}"/>
    <cellStyle name="Normal 2 5 12 2" xfId="688" xr:uid="{00000000-0005-0000-0000-0000D5020000}"/>
    <cellStyle name="Normal 2 5 13" xfId="689" xr:uid="{00000000-0005-0000-0000-0000D6020000}"/>
    <cellStyle name="Normal 2 5 13 2" xfId="690" xr:uid="{00000000-0005-0000-0000-0000D7020000}"/>
    <cellStyle name="Normal 2 5 14" xfId="691" xr:uid="{00000000-0005-0000-0000-0000D8020000}"/>
    <cellStyle name="Normal 2 5 14 2" xfId="692" xr:uid="{00000000-0005-0000-0000-0000D9020000}"/>
    <cellStyle name="Normal 2 5 15" xfId="693" xr:uid="{00000000-0005-0000-0000-0000DA020000}"/>
    <cellStyle name="Normal 2 5 15 2" xfId="694" xr:uid="{00000000-0005-0000-0000-0000DB020000}"/>
    <cellStyle name="Normal 2 5 16" xfId="695" xr:uid="{00000000-0005-0000-0000-0000DC020000}"/>
    <cellStyle name="Normal 2 5 16 2" xfId="696" xr:uid="{00000000-0005-0000-0000-0000DD020000}"/>
    <cellStyle name="Normal 2 5 17" xfId="697" xr:uid="{00000000-0005-0000-0000-0000DE020000}"/>
    <cellStyle name="Normal 2 5 17 2" xfId="698" xr:uid="{00000000-0005-0000-0000-0000DF020000}"/>
    <cellStyle name="Normal 2 5 18" xfId="699" xr:uid="{00000000-0005-0000-0000-0000E0020000}"/>
    <cellStyle name="Normal 2 5 18 2" xfId="700" xr:uid="{00000000-0005-0000-0000-0000E1020000}"/>
    <cellStyle name="Normal 2 5 19" xfId="701" xr:uid="{00000000-0005-0000-0000-0000E2020000}"/>
    <cellStyle name="Normal 2 5 19 2" xfId="702" xr:uid="{00000000-0005-0000-0000-0000E3020000}"/>
    <cellStyle name="Normal 2 5 2" xfId="703" xr:uid="{00000000-0005-0000-0000-0000E4020000}"/>
    <cellStyle name="Normal 2 5 2 2" xfId="704" xr:uid="{00000000-0005-0000-0000-0000E5020000}"/>
    <cellStyle name="Normal 2 5 20" xfId="705" xr:uid="{00000000-0005-0000-0000-0000E6020000}"/>
    <cellStyle name="Normal 2 5 20 2" xfId="706" xr:uid="{00000000-0005-0000-0000-0000E7020000}"/>
    <cellStyle name="Normal 2 5 21" xfId="707" xr:uid="{00000000-0005-0000-0000-0000E8020000}"/>
    <cellStyle name="Normal 2 5 21 2" xfId="708" xr:uid="{00000000-0005-0000-0000-0000E9020000}"/>
    <cellStyle name="Normal 2 5 22" xfId="709" xr:uid="{00000000-0005-0000-0000-0000EA020000}"/>
    <cellStyle name="Normal 2 5 22 2" xfId="710" xr:uid="{00000000-0005-0000-0000-0000EB020000}"/>
    <cellStyle name="Normal 2 5 23" xfId="711" xr:uid="{00000000-0005-0000-0000-0000EC020000}"/>
    <cellStyle name="Normal 2 5 23 2" xfId="712" xr:uid="{00000000-0005-0000-0000-0000ED020000}"/>
    <cellStyle name="Normal 2 5 24" xfId="713" xr:uid="{00000000-0005-0000-0000-0000EE020000}"/>
    <cellStyle name="Normal 2 5 24 2" xfId="714" xr:uid="{00000000-0005-0000-0000-0000EF020000}"/>
    <cellStyle name="Normal 2 5 25" xfId="715" xr:uid="{00000000-0005-0000-0000-0000F0020000}"/>
    <cellStyle name="Normal 2 5 25 2" xfId="716" xr:uid="{00000000-0005-0000-0000-0000F1020000}"/>
    <cellStyle name="Normal 2 5 26" xfId="717" xr:uid="{00000000-0005-0000-0000-0000F2020000}"/>
    <cellStyle name="Normal 2 5 26 2" xfId="718" xr:uid="{00000000-0005-0000-0000-0000F3020000}"/>
    <cellStyle name="Normal 2 5 27" xfId="719" xr:uid="{00000000-0005-0000-0000-0000F4020000}"/>
    <cellStyle name="Normal 2 5 27 2" xfId="720" xr:uid="{00000000-0005-0000-0000-0000F5020000}"/>
    <cellStyle name="Normal 2 5 28" xfId="721" xr:uid="{00000000-0005-0000-0000-0000F6020000}"/>
    <cellStyle name="Normal 2 5 28 2" xfId="722" xr:uid="{00000000-0005-0000-0000-0000F7020000}"/>
    <cellStyle name="Normal 2 5 29" xfId="723" xr:uid="{00000000-0005-0000-0000-0000F8020000}"/>
    <cellStyle name="Normal 2 5 29 2" xfId="724" xr:uid="{00000000-0005-0000-0000-0000F9020000}"/>
    <cellStyle name="Normal 2 5 3" xfId="725" xr:uid="{00000000-0005-0000-0000-0000FA020000}"/>
    <cellStyle name="Normal 2 5 3 2" xfId="726" xr:uid="{00000000-0005-0000-0000-0000FB020000}"/>
    <cellStyle name="Normal 2 5 30" xfId="727" xr:uid="{00000000-0005-0000-0000-0000FC020000}"/>
    <cellStyle name="Normal 2 5 30 2" xfId="728" xr:uid="{00000000-0005-0000-0000-0000FD020000}"/>
    <cellStyle name="Normal 2 5 31" xfId="729" xr:uid="{00000000-0005-0000-0000-0000FE020000}"/>
    <cellStyle name="Normal 2 5 31 2" xfId="730" xr:uid="{00000000-0005-0000-0000-0000FF020000}"/>
    <cellStyle name="Normal 2 5 32" xfId="731" xr:uid="{00000000-0005-0000-0000-000000030000}"/>
    <cellStyle name="Normal 2 5 32 2" xfId="732" xr:uid="{00000000-0005-0000-0000-000001030000}"/>
    <cellStyle name="Normal 2 5 33" xfId="733" xr:uid="{00000000-0005-0000-0000-000002030000}"/>
    <cellStyle name="Normal 2 5 33 2" xfId="734" xr:uid="{00000000-0005-0000-0000-000003030000}"/>
    <cellStyle name="Normal 2 5 34" xfId="735" xr:uid="{00000000-0005-0000-0000-000004030000}"/>
    <cellStyle name="Normal 2 5 34 2" xfId="736" xr:uid="{00000000-0005-0000-0000-000005030000}"/>
    <cellStyle name="Normal 2 5 35" xfId="737" xr:uid="{00000000-0005-0000-0000-000006030000}"/>
    <cellStyle name="Normal 2 5 35 2" xfId="738" xr:uid="{00000000-0005-0000-0000-000007030000}"/>
    <cellStyle name="Normal 2 5 36" xfId="739" xr:uid="{00000000-0005-0000-0000-000008030000}"/>
    <cellStyle name="Normal 2 5 36 2" xfId="740" xr:uid="{00000000-0005-0000-0000-000009030000}"/>
    <cellStyle name="Normal 2 5 37" xfId="741" xr:uid="{00000000-0005-0000-0000-00000A030000}"/>
    <cellStyle name="Normal 2 5 37 2" xfId="742" xr:uid="{00000000-0005-0000-0000-00000B030000}"/>
    <cellStyle name="Normal 2 5 38" xfId="743" xr:uid="{00000000-0005-0000-0000-00000C030000}"/>
    <cellStyle name="Normal 2 5 38 2" xfId="744" xr:uid="{00000000-0005-0000-0000-00000D030000}"/>
    <cellStyle name="Normal 2 5 39" xfId="745" xr:uid="{00000000-0005-0000-0000-00000E030000}"/>
    <cellStyle name="Normal 2 5 39 2" xfId="746" xr:uid="{00000000-0005-0000-0000-00000F030000}"/>
    <cellStyle name="Normal 2 5 4" xfId="747" xr:uid="{00000000-0005-0000-0000-000010030000}"/>
    <cellStyle name="Normal 2 5 4 2" xfId="748" xr:uid="{00000000-0005-0000-0000-000011030000}"/>
    <cellStyle name="Normal 2 5 40" xfId="749" xr:uid="{00000000-0005-0000-0000-000012030000}"/>
    <cellStyle name="Normal 2 5 40 2" xfId="750" xr:uid="{00000000-0005-0000-0000-000013030000}"/>
    <cellStyle name="Normal 2 5 41" xfId="751" xr:uid="{00000000-0005-0000-0000-000014030000}"/>
    <cellStyle name="Normal 2 5 41 2" xfId="752" xr:uid="{00000000-0005-0000-0000-000015030000}"/>
    <cellStyle name="Normal 2 5 42" xfId="753" xr:uid="{00000000-0005-0000-0000-000016030000}"/>
    <cellStyle name="Normal 2 5 42 2" xfId="754" xr:uid="{00000000-0005-0000-0000-000017030000}"/>
    <cellStyle name="Normal 2 5 43" xfId="755" xr:uid="{00000000-0005-0000-0000-000018030000}"/>
    <cellStyle name="Normal 2 5 43 2" xfId="756" xr:uid="{00000000-0005-0000-0000-000019030000}"/>
    <cellStyle name="Normal 2 5 44" xfId="757" xr:uid="{00000000-0005-0000-0000-00001A030000}"/>
    <cellStyle name="Normal 2 5 44 2" xfId="758" xr:uid="{00000000-0005-0000-0000-00001B030000}"/>
    <cellStyle name="Normal 2 5 45" xfId="759" xr:uid="{00000000-0005-0000-0000-00001C030000}"/>
    <cellStyle name="Normal 2 5 45 2" xfId="760" xr:uid="{00000000-0005-0000-0000-00001D030000}"/>
    <cellStyle name="Normal 2 5 46" xfId="761" xr:uid="{00000000-0005-0000-0000-00001E030000}"/>
    <cellStyle name="Normal 2 5 46 2" xfId="762" xr:uid="{00000000-0005-0000-0000-00001F030000}"/>
    <cellStyle name="Normal 2 5 47" xfId="763" xr:uid="{00000000-0005-0000-0000-000020030000}"/>
    <cellStyle name="Normal 2 5 47 2" xfId="764" xr:uid="{00000000-0005-0000-0000-000021030000}"/>
    <cellStyle name="Normal 2 5 48" xfId="765" xr:uid="{00000000-0005-0000-0000-000022030000}"/>
    <cellStyle name="Normal 2 5 48 2" xfId="766" xr:uid="{00000000-0005-0000-0000-000023030000}"/>
    <cellStyle name="Normal 2 5 49" xfId="767" xr:uid="{00000000-0005-0000-0000-000024030000}"/>
    <cellStyle name="Normal 2 5 49 2" xfId="768" xr:uid="{00000000-0005-0000-0000-000025030000}"/>
    <cellStyle name="Normal 2 5 5" xfId="769" xr:uid="{00000000-0005-0000-0000-000026030000}"/>
    <cellStyle name="Normal 2 5 5 2" xfId="770" xr:uid="{00000000-0005-0000-0000-000027030000}"/>
    <cellStyle name="Normal 2 5 50" xfId="771" xr:uid="{00000000-0005-0000-0000-000028030000}"/>
    <cellStyle name="Normal 2 5 50 2" xfId="772" xr:uid="{00000000-0005-0000-0000-000029030000}"/>
    <cellStyle name="Normal 2 5 51" xfId="773" xr:uid="{00000000-0005-0000-0000-00002A030000}"/>
    <cellStyle name="Normal 2 5 51 2" xfId="774" xr:uid="{00000000-0005-0000-0000-00002B030000}"/>
    <cellStyle name="Normal 2 5 52" xfId="775" xr:uid="{00000000-0005-0000-0000-00002C030000}"/>
    <cellStyle name="Normal 2 5 52 2" xfId="776" xr:uid="{00000000-0005-0000-0000-00002D030000}"/>
    <cellStyle name="Normal 2 5 53" xfId="777" xr:uid="{00000000-0005-0000-0000-00002E030000}"/>
    <cellStyle name="Normal 2 5 53 2" xfId="778" xr:uid="{00000000-0005-0000-0000-00002F030000}"/>
    <cellStyle name="Normal 2 5 54" xfId="779" xr:uid="{00000000-0005-0000-0000-000030030000}"/>
    <cellStyle name="Normal 2 5 54 2" xfId="780" xr:uid="{00000000-0005-0000-0000-000031030000}"/>
    <cellStyle name="Normal 2 5 55" xfId="781" xr:uid="{00000000-0005-0000-0000-000032030000}"/>
    <cellStyle name="Normal 2 5 55 2" xfId="782" xr:uid="{00000000-0005-0000-0000-000033030000}"/>
    <cellStyle name="Normal 2 5 56" xfId="783" xr:uid="{00000000-0005-0000-0000-000034030000}"/>
    <cellStyle name="Normal 2 5 56 2" xfId="784" xr:uid="{00000000-0005-0000-0000-000035030000}"/>
    <cellStyle name="Normal 2 5 57" xfId="785" xr:uid="{00000000-0005-0000-0000-000036030000}"/>
    <cellStyle name="Normal 2 5 57 2" xfId="786" xr:uid="{00000000-0005-0000-0000-000037030000}"/>
    <cellStyle name="Normal 2 5 58" xfId="787" xr:uid="{00000000-0005-0000-0000-000038030000}"/>
    <cellStyle name="Normal 2 5 58 2" xfId="788" xr:uid="{00000000-0005-0000-0000-000039030000}"/>
    <cellStyle name="Normal 2 5 59" xfId="789" xr:uid="{00000000-0005-0000-0000-00003A030000}"/>
    <cellStyle name="Normal 2 5 59 2" xfId="790" xr:uid="{00000000-0005-0000-0000-00003B030000}"/>
    <cellStyle name="Normal 2 5 6" xfId="791" xr:uid="{00000000-0005-0000-0000-00003C030000}"/>
    <cellStyle name="Normal 2 5 6 2" xfId="792" xr:uid="{00000000-0005-0000-0000-00003D030000}"/>
    <cellStyle name="Normal 2 5 60" xfId="793" xr:uid="{00000000-0005-0000-0000-00003E030000}"/>
    <cellStyle name="Normal 2 5 60 2" xfId="794" xr:uid="{00000000-0005-0000-0000-00003F030000}"/>
    <cellStyle name="Normal 2 5 61" xfId="795" xr:uid="{00000000-0005-0000-0000-000040030000}"/>
    <cellStyle name="Normal 2 5 61 2" xfId="796" xr:uid="{00000000-0005-0000-0000-000041030000}"/>
    <cellStyle name="Normal 2 5 62" xfId="797" xr:uid="{00000000-0005-0000-0000-000042030000}"/>
    <cellStyle name="Normal 2 5 62 2" xfId="798" xr:uid="{00000000-0005-0000-0000-000043030000}"/>
    <cellStyle name="Normal 2 5 63" xfId="799" xr:uid="{00000000-0005-0000-0000-000044030000}"/>
    <cellStyle name="Normal 2 5 63 2" xfId="800" xr:uid="{00000000-0005-0000-0000-000045030000}"/>
    <cellStyle name="Normal 2 5 64" xfId="801" xr:uid="{00000000-0005-0000-0000-000046030000}"/>
    <cellStyle name="Normal 2 5 64 2" xfId="802" xr:uid="{00000000-0005-0000-0000-000047030000}"/>
    <cellStyle name="Normal 2 5 65" xfId="803" xr:uid="{00000000-0005-0000-0000-000048030000}"/>
    <cellStyle name="Normal 2 5 65 2" xfId="804" xr:uid="{00000000-0005-0000-0000-000049030000}"/>
    <cellStyle name="Normal 2 5 7" xfId="805" xr:uid="{00000000-0005-0000-0000-00004A030000}"/>
    <cellStyle name="Normal 2 5 7 2" xfId="806" xr:uid="{00000000-0005-0000-0000-00004B030000}"/>
    <cellStyle name="Normal 2 5 8" xfId="807" xr:uid="{00000000-0005-0000-0000-00004C030000}"/>
    <cellStyle name="Normal 2 5 8 2" xfId="808" xr:uid="{00000000-0005-0000-0000-00004D030000}"/>
    <cellStyle name="Normal 2 5 9" xfId="809" xr:uid="{00000000-0005-0000-0000-00004E030000}"/>
    <cellStyle name="Normal 2 5 9 2" xfId="810" xr:uid="{00000000-0005-0000-0000-00004F030000}"/>
    <cellStyle name="Normal 2 50" xfId="811" xr:uid="{00000000-0005-0000-0000-000050030000}"/>
    <cellStyle name="Normal 2 50 2" xfId="812" xr:uid="{00000000-0005-0000-0000-000051030000}"/>
    <cellStyle name="Normal 2 51" xfId="813" xr:uid="{00000000-0005-0000-0000-000052030000}"/>
    <cellStyle name="Normal 2 51 2" xfId="814" xr:uid="{00000000-0005-0000-0000-000053030000}"/>
    <cellStyle name="Normal 2 52" xfId="815" xr:uid="{00000000-0005-0000-0000-000054030000}"/>
    <cellStyle name="Normal 2 52 2" xfId="816" xr:uid="{00000000-0005-0000-0000-000055030000}"/>
    <cellStyle name="Normal 2 53" xfId="817" xr:uid="{00000000-0005-0000-0000-000056030000}"/>
    <cellStyle name="Normal 2 53 2" xfId="818" xr:uid="{00000000-0005-0000-0000-000057030000}"/>
    <cellStyle name="Normal 2 54" xfId="819" xr:uid="{00000000-0005-0000-0000-000058030000}"/>
    <cellStyle name="Normal 2 54 2" xfId="820" xr:uid="{00000000-0005-0000-0000-000059030000}"/>
    <cellStyle name="Normal 2 55" xfId="821" xr:uid="{00000000-0005-0000-0000-00005A030000}"/>
    <cellStyle name="Normal 2 55 2" xfId="822" xr:uid="{00000000-0005-0000-0000-00005B030000}"/>
    <cellStyle name="Normal 2 56" xfId="823" xr:uid="{00000000-0005-0000-0000-00005C030000}"/>
    <cellStyle name="Normal 2 56 2" xfId="824" xr:uid="{00000000-0005-0000-0000-00005D030000}"/>
    <cellStyle name="Normal 2 57" xfId="825" xr:uid="{00000000-0005-0000-0000-00005E030000}"/>
    <cellStyle name="Normal 2 57 2" xfId="826" xr:uid="{00000000-0005-0000-0000-00005F030000}"/>
    <cellStyle name="Normal 2 58" xfId="827" xr:uid="{00000000-0005-0000-0000-000060030000}"/>
    <cellStyle name="Normal 2 58 2" xfId="828" xr:uid="{00000000-0005-0000-0000-000061030000}"/>
    <cellStyle name="Normal 2 59" xfId="829" xr:uid="{00000000-0005-0000-0000-000062030000}"/>
    <cellStyle name="Normal 2 59 2" xfId="830" xr:uid="{00000000-0005-0000-0000-000063030000}"/>
    <cellStyle name="Normal 2 6" xfId="831" xr:uid="{00000000-0005-0000-0000-000064030000}"/>
    <cellStyle name="Normal 2 6 2" xfId="832" xr:uid="{00000000-0005-0000-0000-000065030000}"/>
    <cellStyle name="Normal 2 60" xfId="833" xr:uid="{00000000-0005-0000-0000-000066030000}"/>
    <cellStyle name="Normal 2 60 2" xfId="834" xr:uid="{00000000-0005-0000-0000-000067030000}"/>
    <cellStyle name="Normal 2 61" xfId="835" xr:uid="{00000000-0005-0000-0000-000068030000}"/>
    <cellStyle name="Normal 2 61 2" xfId="836" xr:uid="{00000000-0005-0000-0000-000069030000}"/>
    <cellStyle name="Normal 2 62" xfId="837" xr:uid="{00000000-0005-0000-0000-00006A030000}"/>
    <cellStyle name="Normal 2 62 2" xfId="838" xr:uid="{00000000-0005-0000-0000-00006B030000}"/>
    <cellStyle name="Normal 2 63" xfId="839" xr:uid="{00000000-0005-0000-0000-00006C030000}"/>
    <cellStyle name="Normal 2 63 2" xfId="840" xr:uid="{00000000-0005-0000-0000-00006D030000}"/>
    <cellStyle name="Normal 2 64" xfId="841" xr:uid="{00000000-0005-0000-0000-00006E030000}"/>
    <cellStyle name="Normal 2 64 2" xfId="842" xr:uid="{00000000-0005-0000-0000-00006F030000}"/>
    <cellStyle name="Normal 2 65" xfId="843" xr:uid="{00000000-0005-0000-0000-000070030000}"/>
    <cellStyle name="Normal 2 65 2" xfId="844" xr:uid="{00000000-0005-0000-0000-000071030000}"/>
    <cellStyle name="Normal 2 66" xfId="845" xr:uid="{00000000-0005-0000-0000-000072030000}"/>
    <cellStyle name="Normal 2 66 2" xfId="846" xr:uid="{00000000-0005-0000-0000-000073030000}"/>
    <cellStyle name="Normal 2 67" xfId="847" xr:uid="{00000000-0005-0000-0000-000074030000}"/>
    <cellStyle name="Normal 2 67 2" xfId="848" xr:uid="{00000000-0005-0000-0000-000075030000}"/>
    <cellStyle name="Normal 2 68" xfId="849" xr:uid="{00000000-0005-0000-0000-000076030000}"/>
    <cellStyle name="Normal 2 68 2" xfId="850" xr:uid="{00000000-0005-0000-0000-000077030000}"/>
    <cellStyle name="Normal 2 69" xfId="851" xr:uid="{00000000-0005-0000-0000-000078030000}"/>
    <cellStyle name="Normal 2 69 2" xfId="852" xr:uid="{00000000-0005-0000-0000-000079030000}"/>
    <cellStyle name="Normal 2 7" xfId="853" xr:uid="{00000000-0005-0000-0000-00007A030000}"/>
    <cellStyle name="Normal 2 7 2" xfId="854" xr:uid="{00000000-0005-0000-0000-00007B030000}"/>
    <cellStyle name="Normal 2 70" xfId="855" xr:uid="{00000000-0005-0000-0000-00007C030000}"/>
    <cellStyle name="Normal 2 70 2" xfId="856" xr:uid="{00000000-0005-0000-0000-00007D030000}"/>
    <cellStyle name="Normal 2 71" xfId="857" xr:uid="{00000000-0005-0000-0000-00007E030000}"/>
    <cellStyle name="Normal 2 71 2" xfId="858" xr:uid="{00000000-0005-0000-0000-00007F030000}"/>
    <cellStyle name="Normal 2 72" xfId="859" xr:uid="{00000000-0005-0000-0000-000080030000}"/>
    <cellStyle name="Normal 2 72 2" xfId="860" xr:uid="{00000000-0005-0000-0000-000081030000}"/>
    <cellStyle name="Normal 2 73" xfId="861" xr:uid="{00000000-0005-0000-0000-000082030000}"/>
    <cellStyle name="Normal 2 73 2" xfId="862" xr:uid="{00000000-0005-0000-0000-000083030000}"/>
    <cellStyle name="Normal 2 74" xfId="863" xr:uid="{00000000-0005-0000-0000-000084030000}"/>
    <cellStyle name="Normal 2 74 2" xfId="864" xr:uid="{00000000-0005-0000-0000-000085030000}"/>
    <cellStyle name="Normal 2 75" xfId="865" xr:uid="{00000000-0005-0000-0000-000086030000}"/>
    <cellStyle name="Normal 2 75 2" xfId="866" xr:uid="{00000000-0005-0000-0000-000087030000}"/>
    <cellStyle name="Normal 2 76" xfId="867" xr:uid="{00000000-0005-0000-0000-000088030000}"/>
    <cellStyle name="Normal 2 76 2" xfId="868" xr:uid="{00000000-0005-0000-0000-000089030000}"/>
    <cellStyle name="Normal 2 77" xfId="869" xr:uid="{00000000-0005-0000-0000-00008A030000}"/>
    <cellStyle name="Normal 2 77 2" xfId="870" xr:uid="{00000000-0005-0000-0000-00008B030000}"/>
    <cellStyle name="Normal 2 78" xfId="871" xr:uid="{00000000-0005-0000-0000-00008C030000}"/>
    <cellStyle name="Normal 2 79" xfId="872" xr:uid="{00000000-0005-0000-0000-00008D030000}"/>
    <cellStyle name="Normal 2 8" xfId="873" xr:uid="{00000000-0005-0000-0000-00008E030000}"/>
    <cellStyle name="Normal 2 8 2" xfId="874" xr:uid="{00000000-0005-0000-0000-00008F030000}"/>
    <cellStyle name="Normal 2 80" xfId="875" xr:uid="{00000000-0005-0000-0000-000090030000}"/>
    <cellStyle name="Normal 2 81" xfId="876" xr:uid="{00000000-0005-0000-0000-000091030000}"/>
    <cellStyle name="Normal 2 82" xfId="877" xr:uid="{00000000-0005-0000-0000-000092030000}"/>
    <cellStyle name="Normal 2 83" xfId="878" xr:uid="{00000000-0005-0000-0000-000093030000}"/>
    <cellStyle name="Normal 2 84" xfId="879" xr:uid="{00000000-0005-0000-0000-000094030000}"/>
    <cellStyle name="Normal 2 85" xfId="880" xr:uid="{00000000-0005-0000-0000-000095030000}"/>
    <cellStyle name="Normal 2 86" xfId="881" xr:uid="{00000000-0005-0000-0000-000096030000}"/>
    <cellStyle name="Normal 2 87" xfId="882" xr:uid="{00000000-0005-0000-0000-000097030000}"/>
    <cellStyle name="Normal 2 88" xfId="883" xr:uid="{00000000-0005-0000-0000-000098030000}"/>
    <cellStyle name="Normal 2 89" xfId="957" xr:uid="{00000000-0005-0000-0000-000099030000}"/>
    <cellStyle name="Normal 2 9" xfId="884" xr:uid="{00000000-0005-0000-0000-00009A030000}"/>
    <cellStyle name="Normal 2 9 2" xfId="885" xr:uid="{00000000-0005-0000-0000-00009B030000}"/>
    <cellStyle name="Normal 25" xfId="886" xr:uid="{00000000-0005-0000-0000-00009C030000}"/>
    <cellStyle name="Normal 29" xfId="887" xr:uid="{00000000-0005-0000-0000-00009D030000}"/>
    <cellStyle name="Normal 3" xfId="888" xr:uid="{00000000-0005-0000-0000-00009E030000}"/>
    <cellStyle name="Normal 3 2" xfId="889" xr:uid="{00000000-0005-0000-0000-00009F030000}"/>
    <cellStyle name="Normal 4" xfId="890" xr:uid="{00000000-0005-0000-0000-0000A0030000}"/>
    <cellStyle name="Normal 60" xfId="891" xr:uid="{00000000-0005-0000-0000-0000A1030000}"/>
    <cellStyle name="Normal 61" xfId="892" xr:uid="{00000000-0005-0000-0000-0000A2030000}"/>
    <cellStyle name="Note" xfId="930" builtinId="10" customBuiltin="1"/>
    <cellStyle name="Note 2" xfId="893" xr:uid="{00000000-0005-0000-0000-0000A4030000}"/>
    <cellStyle name="Note 2 2" xfId="894" xr:uid="{00000000-0005-0000-0000-0000A5030000}"/>
    <cellStyle name="Note 2 2 2" xfId="895" xr:uid="{00000000-0005-0000-0000-0000A6030000}"/>
    <cellStyle name="Note 2 3" xfId="896" xr:uid="{00000000-0005-0000-0000-0000A7030000}"/>
    <cellStyle name="Note 2 3 2" xfId="897" xr:uid="{00000000-0005-0000-0000-0000A8030000}"/>
    <cellStyle name="Note 2 4" xfId="898" xr:uid="{00000000-0005-0000-0000-0000A9030000}"/>
    <cellStyle name="Note 2 4 2" xfId="899" xr:uid="{00000000-0005-0000-0000-0000AA030000}"/>
    <cellStyle name="Note 2 5" xfId="900" xr:uid="{00000000-0005-0000-0000-0000AB030000}"/>
    <cellStyle name="Note 3" xfId="901" xr:uid="{00000000-0005-0000-0000-0000AC030000}"/>
    <cellStyle name="Note 3 2" xfId="902" xr:uid="{00000000-0005-0000-0000-0000AD030000}"/>
    <cellStyle name="Note 3 2 2" xfId="903" xr:uid="{00000000-0005-0000-0000-0000AE030000}"/>
    <cellStyle name="Note 3 3" xfId="904" xr:uid="{00000000-0005-0000-0000-0000AF030000}"/>
    <cellStyle name="Note 3 3 2" xfId="905" xr:uid="{00000000-0005-0000-0000-0000B0030000}"/>
    <cellStyle name="Note 3 4" xfId="906" xr:uid="{00000000-0005-0000-0000-0000B1030000}"/>
    <cellStyle name="Note 4" xfId="907" xr:uid="{00000000-0005-0000-0000-0000B2030000}"/>
    <cellStyle name="Note 5" xfId="908" xr:uid="{00000000-0005-0000-0000-0000B3030000}"/>
    <cellStyle name="Output" xfId="925" builtinId="21" customBuiltin="1"/>
    <cellStyle name="Percent 2" xfId="909" xr:uid="{00000000-0005-0000-0000-0000B5030000}"/>
    <cellStyle name="Percent 2 2" xfId="910" xr:uid="{00000000-0005-0000-0000-0000B6030000}"/>
    <cellStyle name="Percent 2 3" xfId="911" xr:uid="{00000000-0005-0000-0000-0000B7030000}"/>
    <cellStyle name="Percent 3" xfId="912" xr:uid="{00000000-0005-0000-0000-0000B8030000}"/>
    <cellStyle name="Percent 4" xfId="913" xr:uid="{00000000-0005-0000-0000-0000B9030000}"/>
    <cellStyle name="Percent 5" xfId="914" xr:uid="{00000000-0005-0000-0000-0000BA030000}"/>
    <cellStyle name="Percent 6" xfId="915" xr:uid="{00000000-0005-0000-0000-0000BB030000}"/>
    <cellStyle name="Title" xfId="916" builtinId="15" customBuiltin="1"/>
    <cellStyle name="Total" xfId="932" builtinId="25" customBuiltin="1"/>
    <cellStyle name="Warning Text" xfId="929" builtinId="11" customBuiltin="1"/>
  </cellStyles>
  <dxfs count="15">
    <dxf>
      <font>
        <b val="0"/>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left>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left" vertical="top" textRotation="0" wrapText="1" indent="0" justifyLastLine="0" shrinkToFit="0" readingOrder="0"/>
      <border diagonalUp="0" diagonalDown="0">
        <left style="thin">
          <color theme="0"/>
        </left>
        <right/>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left>
        <right/>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left>
        <right style="thin">
          <color theme="0"/>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left>
        <right/>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top" textRotation="0" wrapText="1" indent="0" justifyLastLine="0" shrinkToFit="0" readingOrder="0"/>
      <border diagonalUp="0" diagonalDown="0">
        <left style="thin">
          <color theme="0"/>
        </left>
        <right style="thin">
          <color theme="0"/>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top" textRotation="0" wrapText="1" indent="0" justifyLastLine="0" shrinkToFit="0" readingOrder="0"/>
      <border diagonalUp="0" diagonalDown="0">
        <left style="thin">
          <color theme="0"/>
        </left>
        <right style="thin">
          <color theme="0"/>
        </right>
        <top style="thin">
          <color indexed="64"/>
        </top>
        <bottom style="thin">
          <color indexed="64"/>
        </bottom>
        <vertical/>
        <horizontal/>
      </border>
    </dxf>
    <dxf>
      <font>
        <b/>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right style="thin">
          <color theme="0"/>
        </right>
        <top style="thin">
          <color indexed="64"/>
        </top>
        <bottom style="thin">
          <color indexed="64"/>
        </bottom>
      </border>
    </dxf>
    <dxf>
      <font>
        <b/>
        <i val="0"/>
        <strike val="0"/>
        <condense val="0"/>
        <extend val="0"/>
        <outline val="0"/>
        <shadow val="0"/>
        <u val="none"/>
        <vertAlign val="baseline"/>
        <sz val="14"/>
        <color theme="1"/>
        <name val="Calibri"/>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theme="0" tint="-0.499984740745262"/>
        </right>
        <bottom style="thin">
          <color indexed="64"/>
        </bottom>
      </border>
    </dxf>
    <dxf>
      <font>
        <b/>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0.34998626667073579"/>
        </patternFill>
      </fill>
    </dxf>
    <dxf>
      <fill>
        <patternFill>
          <bgColor rgb="FFFFFF00"/>
        </patternFill>
      </fill>
    </dxf>
    <dxf>
      <fill>
        <patternFill>
          <bgColor theme="6" tint="0.79998168889431442"/>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I19" totalsRowShown="0" headerRowDxfId="10" tableBorderDxfId="9">
  <autoFilter ref="A1:I19" xr:uid="{00000000-0009-0000-0100-000003000000}"/>
  <tableColumns count="9">
    <tableColumn id="2" xr3:uid="{00000000-0010-0000-0000-000002000000}" name="Measure Name" dataDxfId="8"/>
    <tableColumn id="3" xr3:uid="{00000000-0010-0000-0000-000003000000}" name="DE#" dataDxfId="7"/>
    <tableColumn id="4" xr3:uid="{00000000-0010-0000-0000-000004000000}" name="DATA ELEMENT  NAME(S)" dataDxfId="6"/>
    <tableColumn id="6" xr3:uid="{00000000-0010-0000-0000-000006000000}" name="DEFINITION/RELATIONSHIP TARGETED " dataDxfId="5"/>
    <tableColumn id="7" xr3:uid="{00000000-0010-0000-0000-000007000000}" name="SOURCE / REQUIREMENT" dataDxfId="4"/>
    <tableColumn id="8" xr3:uid="{00000000-0010-0000-0000-000008000000}" name="CONSEQUENCE OF DATA  DEFICIT" dataDxfId="3"/>
    <tableColumn id="9" xr3:uid="{00000000-0010-0000-0000-000009000000}" name="REPORTING EXPECTATION FOR _x000a_FY 2019" dataDxfId="2"/>
    <tableColumn id="10" xr3:uid="{00000000-0010-0000-0000-00000A000000}" name="DATE PARAMETERS FOR QUARTERLY REPORTING" dataDxfId="1"/>
    <tableColumn id="11" xr3:uid="{00000000-0010-0000-0000-00000B000000}" name="MANNER OF OUTPUT"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L67"/>
  <sheetViews>
    <sheetView tabSelected="1" zoomScaleNormal="100" workbookViewId="0">
      <selection activeCell="C3" sqref="C3:E3"/>
    </sheetView>
  </sheetViews>
  <sheetFormatPr defaultRowHeight="14.4" x14ac:dyDescent="0.3"/>
  <cols>
    <col min="2" max="2" width="39.6640625" style="12" customWidth="1"/>
    <col min="3" max="3" width="20" bestFit="1" customWidth="1"/>
    <col min="4" max="5" width="19.6640625" style="12" customWidth="1"/>
    <col min="6" max="8" width="19.6640625" customWidth="1"/>
    <col min="9" max="9" width="21.109375" style="15" customWidth="1"/>
    <col min="10" max="10" width="11.88671875" bestFit="1" customWidth="1"/>
    <col min="11" max="11" width="12.5546875" customWidth="1"/>
    <col min="12" max="12" width="11.33203125" bestFit="1" customWidth="1"/>
    <col min="13" max="13" width="16.5546875" bestFit="1" customWidth="1"/>
    <col min="14" max="14" width="15.88671875" customWidth="1"/>
  </cols>
  <sheetData>
    <row r="1" spans="1:12" s="63" customFormat="1" x14ac:dyDescent="0.3">
      <c r="A1" s="63" t="s">
        <v>1645</v>
      </c>
    </row>
    <row r="2" spans="1:12" s="63" customFormat="1" ht="15" thickBot="1" x14ac:dyDescent="0.35"/>
    <row r="3" spans="1:12" s="63" customFormat="1" ht="21.6" thickBot="1" x14ac:dyDescent="0.45">
      <c r="A3" s="108" t="s">
        <v>1463</v>
      </c>
      <c r="B3" s="108"/>
      <c r="C3" s="105">
        <v>43830</v>
      </c>
      <c r="D3" s="106"/>
      <c r="E3" s="107"/>
    </row>
    <row r="4" spans="1:12" s="63" customFormat="1" x14ac:dyDescent="0.3"/>
    <row r="5" spans="1:12" ht="29.4" thickBot="1" x14ac:dyDescent="0.6">
      <c r="A5" s="111" t="s">
        <v>1455</v>
      </c>
      <c r="B5" s="112"/>
      <c r="C5" s="112"/>
      <c r="D5" s="11"/>
      <c r="E5" s="11"/>
      <c r="F5" s="11"/>
      <c r="G5" s="11"/>
      <c r="H5" s="17"/>
    </row>
    <row r="6" spans="1:12" ht="15" thickBot="1" x14ac:dyDescent="0.35">
      <c r="A6" s="36" t="s">
        <v>1139</v>
      </c>
      <c r="B6" s="37" t="s">
        <v>1140</v>
      </c>
      <c r="C6" s="113" t="str">
        <f>CONCATENATE(TEXT($K$12,"mm/dd/yyy")," Quarter")</f>
        <v>12/31/2019 Quarter</v>
      </c>
      <c r="D6" s="113" t="str">
        <f>CONCATENATE(TEXT($K$12,"mm/dd/yyy")," Quarter")</f>
        <v>12/31/2019 Quarter</v>
      </c>
      <c r="E6" s="113" t="str">
        <f>CONCATENATE(TEXT($K$12,"mm/dd/yyy")," Quarter")</f>
        <v>12/31/2019 Quarter</v>
      </c>
      <c r="F6" s="113" t="str">
        <f>CONCATENATE(TEXT($K$13,"mm/dd/yyy")," Quarter")</f>
        <v>09/30/2019 Quarter</v>
      </c>
      <c r="G6" s="113" t="str">
        <f>CONCATENATE(TEXT($K$13,"mm/dd/yyy")," Quarter")</f>
        <v>09/30/2019 Quarter</v>
      </c>
      <c r="H6" s="114" t="str">
        <f>CONCATENATE(TEXT($K$13,"mm/dd/yyy")," Quarter")</f>
        <v>09/30/2019 Quarter</v>
      </c>
      <c r="I6" s="13"/>
    </row>
    <row r="7" spans="1:12" x14ac:dyDescent="0.3">
      <c r="A7" s="27"/>
      <c r="B7" s="11"/>
      <c r="C7" s="55" t="str">
        <f>CONCATENATE("FY ",$K$10," Grant")</f>
        <v>FY 2020 Grant</v>
      </c>
      <c r="D7" s="55" t="str">
        <f>CONCATENATE("FY ",$K$9," Grant")</f>
        <v>FY 2019 Grant</v>
      </c>
      <c r="E7" s="55" t="str">
        <f>CONCATENATE("FY ",$K$8," Grant")</f>
        <v>FY 2018 Grant</v>
      </c>
      <c r="F7" s="55" t="str">
        <f>CONCATENATE("FY ",$K$10," Grant")</f>
        <v>FY 2020 Grant</v>
      </c>
      <c r="G7" s="55" t="str">
        <f>CONCATENATE("FY ",$K$9," Grant")</f>
        <v>FY 2019 Grant</v>
      </c>
      <c r="H7" s="56" t="str">
        <f>CONCATENATE("FY ",$K$8," Grant")</f>
        <v>FY 2018 Grant</v>
      </c>
      <c r="J7" s="120" t="s">
        <v>1459</v>
      </c>
      <c r="K7" s="121"/>
      <c r="L7" s="99" t="s">
        <v>1631</v>
      </c>
    </row>
    <row r="8" spans="1:12" x14ac:dyDescent="0.3">
      <c r="A8" s="27" t="s">
        <v>1627</v>
      </c>
      <c r="B8" s="11" t="s">
        <v>1628</v>
      </c>
      <c r="C8" s="101"/>
      <c r="D8" s="101"/>
      <c r="E8" s="101"/>
      <c r="F8" s="101"/>
      <c r="G8" s="101"/>
      <c r="H8" s="102"/>
      <c r="I8" s="11"/>
      <c r="J8" s="27" t="s">
        <v>1456</v>
      </c>
      <c r="K8" s="11">
        <f>YEAR(SUBMISSION_QUARTER)-2+IF(MONTH(SUBMISSION_QUARTER)=12,1,0)</f>
        <v>2018</v>
      </c>
      <c r="L8" s="97">
        <v>0.1</v>
      </c>
    </row>
    <row r="9" spans="1:12" x14ac:dyDescent="0.3">
      <c r="A9" s="27" t="s">
        <v>10</v>
      </c>
      <c r="B9" s="11" t="s">
        <v>14</v>
      </c>
      <c r="C9" s="58"/>
      <c r="D9" s="58"/>
      <c r="E9" s="58"/>
      <c r="F9" s="58"/>
      <c r="G9" s="58"/>
      <c r="H9" s="59"/>
      <c r="I9" s="11"/>
      <c r="J9" s="27" t="s">
        <v>1458</v>
      </c>
      <c r="K9" s="11">
        <f>YEAR(SUBMISSION_QUARTER)-1+IF(MONTH(SUBMISSION_QUARTER)=12,1,0)</f>
        <v>2019</v>
      </c>
      <c r="L9" s="97">
        <v>0.1</v>
      </c>
    </row>
    <row r="10" spans="1:12" x14ac:dyDescent="0.3">
      <c r="A10" s="27" t="s">
        <v>11</v>
      </c>
      <c r="B10" s="14" t="s">
        <v>3</v>
      </c>
      <c r="C10" s="58"/>
      <c r="D10" s="58"/>
      <c r="E10" s="58"/>
      <c r="F10" s="58"/>
      <c r="G10" s="58"/>
      <c r="H10" s="59"/>
      <c r="I10" s="11"/>
      <c r="J10" s="27" t="s">
        <v>1457</v>
      </c>
      <c r="K10" s="11">
        <f>YEAR(SUBMISSION_QUARTER)-0+IF(MONTH(SUBMISSION_QUARTER)=12,1,0)</f>
        <v>2020</v>
      </c>
      <c r="L10" s="97">
        <v>0.1</v>
      </c>
    </row>
    <row r="11" spans="1:12" x14ac:dyDescent="0.3">
      <c r="A11" s="27" t="s">
        <v>12</v>
      </c>
      <c r="B11" s="14" t="s">
        <v>4</v>
      </c>
      <c r="C11" s="58"/>
      <c r="D11" s="58"/>
      <c r="E11" s="58"/>
      <c r="F11" s="58"/>
      <c r="G11" s="58"/>
      <c r="H11" s="59"/>
      <c r="I11" s="11"/>
      <c r="J11" s="27"/>
      <c r="K11" s="11"/>
      <c r="L11" s="98"/>
    </row>
    <row r="12" spans="1:12" x14ac:dyDescent="0.3">
      <c r="A12" s="27" t="s">
        <v>13</v>
      </c>
      <c r="B12" s="14" t="s">
        <v>5</v>
      </c>
      <c r="C12" s="58"/>
      <c r="D12" s="58"/>
      <c r="E12" s="58"/>
      <c r="F12" s="58"/>
      <c r="G12" s="58"/>
      <c r="H12" s="59"/>
      <c r="J12" s="27" t="s">
        <v>1</v>
      </c>
      <c r="K12" s="46">
        <f>SUBMISSION_QUARTER</f>
        <v>43830</v>
      </c>
      <c r="L12" s="28"/>
    </row>
    <row r="13" spans="1:12" ht="15" thickBot="1" x14ac:dyDescent="0.35">
      <c r="A13" s="27" t="s">
        <v>1629</v>
      </c>
      <c r="B13" s="14" t="s">
        <v>1630</v>
      </c>
      <c r="C13" s="103"/>
      <c r="D13" s="103"/>
      <c r="E13" s="103"/>
      <c r="F13" s="103"/>
      <c r="G13" s="103"/>
      <c r="H13" s="104"/>
      <c r="J13" s="30" t="s">
        <v>0</v>
      </c>
      <c r="K13" s="47">
        <f>EDATE(SUBMISSION_QUARTER+1,-3)-1</f>
        <v>43738</v>
      </c>
      <c r="L13" s="33"/>
    </row>
    <row r="14" spans="1:12" x14ac:dyDescent="0.3">
      <c r="A14" s="27"/>
      <c r="B14" s="14"/>
      <c r="C14" s="14"/>
      <c r="D14" s="14"/>
      <c r="E14" s="14"/>
      <c r="F14" s="14"/>
      <c r="G14" s="14"/>
      <c r="H14" s="29"/>
      <c r="I14" s="22"/>
    </row>
    <row r="15" spans="1:12" x14ac:dyDescent="0.3">
      <c r="A15" s="27"/>
      <c r="B15" s="16"/>
      <c r="C15" s="115" t="str">
        <f>CONCATENATE(TEXT($K$12,"mm/dd/yyy")," Quarter")</f>
        <v>12/31/2019 Quarter</v>
      </c>
      <c r="D15" s="115"/>
      <c r="E15" s="115"/>
      <c r="F15" s="115" t="str">
        <f>CONCATENATE(TEXT($K$13,"mm/dd/yyy")," Quarter")</f>
        <v>09/30/2019 Quarter</v>
      </c>
      <c r="G15" s="115"/>
      <c r="H15" s="116"/>
      <c r="I15" s="22"/>
    </row>
    <row r="16" spans="1:12" x14ac:dyDescent="0.3">
      <c r="A16" s="27" t="s">
        <v>10</v>
      </c>
      <c r="B16" s="16" t="s">
        <v>24</v>
      </c>
      <c r="C16" s="58"/>
      <c r="D16" s="11" t="s">
        <v>1138</v>
      </c>
      <c r="E16" s="11" t="s">
        <v>1138</v>
      </c>
      <c r="F16" s="58"/>
      <c r="G16" s="11" t="s">
        <v>1138</v>
      </c>
      <c r="H16" s="28" t="s">
        <v>1138</v>
      </c>
    </row>
    <row r="17" spans="1:9" s="17" customFormat="1" ht="15" thickBot="1" x14ac:dyDescent="0.35">
      <c r="A17" s="30" t="s">
        <v>10</v>
      </c>
      <c r="B17" s="31" t="s">
        <v>23</v>
      </c>
      <c r="C17" s="60"/>
      <c r="D17" s="32" t="s">
        <v>1138</v>
      </c>
      <c r="E17" s="32" t="s">
        <v>1138</v>
      </c>
      <c r="F17" s="60"/>
      <c r="G17" s="32" t="s">
        <v>1138</v>
      </c>
      <c r="H17" s="33" t="s">
        <v>1138</v>
      </c>
    </row>
    <row r="18" spans="1:9" s="17" customFormat="1" x14ac:dyDescent="0.3">
      <c r="A18"/>
      <c r="B18" s="16"/>
      <c r="C18"/>
      <c r="D18" s="12"/>
      <c r="E18" s="12"/>
      <c r="F18"/>
      <c r="G18"/>
      <c r="H18"/>
    </row>
    <row r="19" spans="1:9" s="17" customFormat="1" x14ac:dyDescent="0.3">
      <c r="B19" s="122" t="s">
        <v>1460</v>
      </c>
      <c r="C19" s="122"/>
      <c r="D19" s="122"/>
      <c r="E19" s="122"/>
      <c r="G19" s="123" t="s">
        <v>1632</v>
      </c>
      <c r="H19" s="123"/>
      <c r="I19" s="123"/>
    </row>
    <row r="20" spans="1:9" x14ac:dyDescent="0.3">
      <c r="A20" s="17"/>
      <c r="B20" s="122"/>
      <c r="C20" s="122"/>
      <c r="D20" s="122"/>
      <c r="E20" s="122"/>
      <c r="F20" s="17"/>
      <c r="G20" s="123"/>
      <c r="H20" s="123"/>
      <c r="I20" s="123"/>
    </row>
    <row r="21" spans="1:9" ht="15" thickBot="1" x14ac:dyDescent="0.35">
      <c r="A21" s="17"/>
      <c r="B21" s="16"/>
      <c r="C21" s="17"/>
      <c r="D21" s="17"/>
      <c r="E21" s="17"/>
      <c r="F21" s="17"/>
      <c r="G21" s="63"/>
      <c r="H21" s="63"/>
      <c r="I21" s="63"/>
    </row>
    <row r="22" spans="1:9" ht="15.75" customHeight="1" thickBot="1" x14ac:dyDescent="0.35">
      <c r="B22" s="118" t="s">
        <v>1141</v>
      </c>
      <c r="C22" s="118"/>
      <c r="D22" s="118"/>
      <c r="E22" s="118"/>
      <c r="G22" s="124" t="s">
        <v>1633</v>
      </c>
      <c r="H22" s="124"/>
      <c r="I22" s="100" t="str">
        <f>IF(OR(C28&lt;0,C35&lt;0,C42&lt;0),"ERROR","Okay")</f>
        <v>Okay</v>
      </c>
    </row>
    <row r="23" spans="1:9" ht="15.75" customHeight="1" thickBot="1" x14ac:dyDescent="0.35">
      <c r="A23" s="13"/>
      <c r="B23" s="53" t="str">
        <f>CONCATENATE("FY ",$K$10," Grant")</f>
        <v>FY 2020 Grant</v>
      </c>
      <c r="C23" s="54" t="str">
        <f>CONCATENATE(TEXT($K$12,"mm/dd/yyy")," Quarter")</f>
        <v>12/31/2019 Quarter</v>
      </c>
      <c r="D23" s="54" t="str">
        <f>CONCATENATE(TEXT($K$13,"mm/dd/yyy")," Quarter")</f>
        <v>09/30/2019 Quarter</v>
      </c>
      <c r="E23" s="54" t="s">
        <v>2</v>
      </c>
      <c r="G23" s="124" t="s">
        <v>1634</v>
      </c>
      <c r="H23" s="124"/>
      <c r="I23" s="100" t="str">
        <f>IF(OR(C13="",D13="",E13=""),"11d Not Entered",IF(OR(C13&lt;&gt;C28,D13&lt;&gt;C35,E13&lt;&gt;C42),"ERROR","Okay"))</f>
        <v>11d Not Entered</v>
      </c>
    </row>
    <row r="24" spans="1:9" ht="15.75" customHeight="1" thickBot="1" x14ac:dyDescent="0.35">
      <c r="A24" s="117" t="str">
        <f>CONCATENATE("FY ",$K$10)</f>
        <v>FY 2020</v>
      </c>
      <c r="B24" s="1" t="s">
        <v>1639</v>
      </c>
      <c r="C24" s="2">
        <f>C9</f>
        <v>0</v>
      </c>
      <c r="D24" s="2">
        <f>F9</f>
        <v>0</v>
      </c>
      <c r="E24" s="3">
        <f>C24-D24</f>
        <v>0</v>
      </c>
      <c r="G24" s="124" t="s">
        <v>1635</v>
      </c>
      <c r="H24" s="124"/>
      <c r="I24" s="100" t="str">
        <f>IF(OR(C10="",D10="",E10=""),"10f Not Entered",IF(OR(C9="",D9="",E9=""),"10e Not Entered",IF(OR(D8="",E8=""),"10d Not Entered",IF(OR(AND(E8-E9&gt;0,D9&gt;0,OR(D9-D10&gt;0,E10&lt;E8*L10)),AND(D8-D9&gt;0,C9&gt;0,OR(C9-C10&gt;0,D10&lt;D8*L9))),"ERROR","Okay"))))</f>
        <v>10f Not Entered</v>
      </c>
    </row>
    <row r="25" spans="1:9" ht="15.75" customHeight="1" thickBot="1" x14ac:dyDescent="0.35">
      <c r="A25" s="117"/>
      <c r="B25" s="1" t="s">
        <v>1640</v>
      </c>
      <c r="C25" s="2">
        <f>C10</f>
        <v>0</v>
      </c>
      <c r="D25" s="2">
        <f>F10</f>
        <v>0</v>
      </c>
      <c r="E25" s="3">
        <f>C25-D25</f>
        <v>0</v>
      </c>
      <c r="G25" s="124" t="s">
        <v>1636</v>
      </c>
      <c r="H25" s="124"/>
      <c r="I25" s="100" t="str">
        <f>IF(OR(C10="",D10="",E10=""),"10f Not entered",IF(OR(C8="",D8="",E8=""),"10d Not Entered",IF(OR(C10&gt;C8*L10,D10&gt;D8*L9,E10&gt;E8*L8),"ERROR","Okay")))</f>
        <v>10f Not entered</v>
      </c>
    </row>
    <row r="26" spans="1:9" ht="30.75" customHeight="1" thickBot="1" x14ac:dyDescent="0.35">
      <c r="A26" s="117"/>
      <c r="B26" s="1" t="s">
        <v>1641</v>
      </c>
      <c r="C26" s="2">
        <f>C11</f>
        <v>0</v>
      </c>
      <c r="D26" s="2">
        <f>F11</f>
        <v>0</v>
      </c>
      <c r="E26" s="3">
        <f>C26-D26</f>
        <v>0</v>
      </c>
      <c r="G26" s="124" t="s">
        <v>1637</v>
      </c>
      <c r="H26" s="124"/>
      <c r="I26" s="100" t="str">
        <f>IF(E8="","10d Not Entered",IF(E11="","11b Not Entered",IF(OR(AND(MONTH(K12)=12,E11&lt;E8*0.0125),AND(MONTH(K12)=3,E11&lt;E8*0.025),AND(MONTH(K12)=6,E11&lt;E8*0.0375),AND(MONTH(K12)=9,E11&lt;E8*0.05)),"ERROR","Okay")))</f>
        <v>10d Not Entered</v>
      </c>
    </row>
    <row r="27" spans="1:9" ht="15" thickBot="1" x14ac:dyDescent="0.35">
      <c r="A27" s="117"/>
      <c r="B27" s="1" t="s">
        <v>1642</v>
      </c>
      <c r="C27" s="2">
        <f>C12</f>
        <v>0</v>
      </c>
      <c r="D27" s="2">
        <f>F12</f>
        <v>0</v>
      </c>
      <c r="E27" s="3">
        <f>C27-D27</f>
        <v>0</v>
      </c>
      <c r="G27" s="110" t="s">
        <v>1638</v>
      </c>
      <c r="H27" s="110"/>
      <c r="I27" s="110"/>
    </row>
    <row r="28" spans="1:9" ht="30.75" customHeight="1" thickBot="1" x14ac:dyDescent="0.35">
      <c r="A28" s="117"/>
      <c r="B28" s="35" t="s">
        <v>6</v>
      </c>
      <c r="C28" s="3">
        <f>C24-(SUM(C25:C27))</f>
        <v>0</v>
      </c>
      <c r="D28" s="3">
        <f>D24-SUM(D25:D27)</f>
        <v>0</v>
      </c>
      <c r="E28" s="4">
        <f>C28-D28</f>
        <v>0</v>
      </c>
      <c r="G28" s="110" t="s">
        <v>1644</v>
      </c>
      <c r="H28" s="110"/>
      <c r="I28" s="110"/>
    </row>
    <row r="29" spans="1:9" ht="15" thickBot="1" x14ac:dyDescent="0.35">
      <c r="B29" s="5"/>
      <c r="C29" s="17"/>
      <c r="D29" s="17"/>
      <c r="E29" s="18"/>
      <c r="G29" s="110"/>
      <c r="H29" s="110"/>
      <c r="I29" s="110"/>
    </row>
    <row r="30" spans="1:9" ht="15" thickBot="1" x14ac:dyDescent="0.35">
      <c r="B30" s="53" t="str">
        <f>CONCATENATE("FY ",$K$9," Grant")</f>
        <v>FY 2019 Grant</v>
      </c>
      <c r="C30" s="54" t="str">
        <f>CONCATENATE(TEXT($K$12,"mm/dd/yyy")," Quarter")</f>
        <v>12/31/2019 Quarter</v>
      </c>
      <c r="D30" s="54" t="str">
        <f>CONCATENATE(TEXT($K$13,"mm/dd/yyy")," Quarter")</f>
        <v>09/30/2019 Quarter</v>
      </c>
      <c r="E30" s="54" t="s">
        <v>2</v>
      </c>
    </row>
    <row r="31" spans="1:9" ht="15" thickBot="1" x14ac:dyDescent="0.35">
      <c r="A31" s="117" t="str">
        <f>CONCATENATE("FY ",$K$9)</f>
        <v>FY 2019</v>
      </c>
      <c r="B31" s="1" t="s">
        <v>1639</v>
      </c>
      <c r="C31" s="2">
        <f>D9</f>
        <v>0</v>
      </c>
      <c r="D31" s="2">
        <f>G9</f>
        <v>0</v>
      </c>
      <c r="E31" s="3">
        <f>C31-D31</f>
        <v>0</v>
      </c>
    </row>
    <row r="32" spans="1:9" ht="15" thickBot="1" x14ac:dyDescent="0.35">
      <c r="A32" s="117" t="str">
        <f>CONCATENATE("FY ",$K$10," Grant")</f>
        <v>FY 2020 Grant</v>
      </c>
      <c r="B32" s="1" t="s">
        <v>1640</v>
      </c>
      <c r="C32" s="2">
        <f>D10</f>
        <v>0</v>
      </c>
      <c r="D32" s="2">
        <f>G10</f>
        <v>0</v>
      </c>
      <c r="E32" s="3">
        <f>C32-D32</f>
        <v>0</v>
      </c>
      <c r="G32" s="109" t="s">
        <v>1647</v>
      </c>
      <c r="H32" s="109"/>
      <c r="I32" s="109"/>
    </row>
    <row r="33" spans="1:9" ht="15" thickBot="1" x14ac:dyDescent="0.35">
      <c r="A33" s="117" t="str">
        <f>CONCATENATE("FY ",$K$10," Grant")</f>
        <v>FY 2020 Grant</v>
      </c>
      <c r="B33" s="1" t="s">
        <v>1641</v>
      </c>
      <c r="C33" s="2">
        <f>D11</f>
        <v>0</v>
      </c>
      <c r="D33" s="2">
        <f>G11</f>
        <v>0</v>
      </c>
      <c r="E33" s="3">
        <f>C33-D33</f>
        <v>0</v>
      </c>
      <c r="G33" s="109"/>
      <c r="H33" s="109"/>
      <c r="I33" s="109"/>
    </row>
    <row r="34" spans="1:9" ht="15" thickBot="1" x14ac:dyDescent="0.35">
      <c r="A34" s="117" t="str">
        <f>CONCATENATE("FY ",$K$10," Grant")</f>
        <v>FY 2020 Grant</v>
      </c>
      <c r="B34" s="1" t="s">
        <v>1642</v>
      </c>
      <c r="C34" s="2">
        <f>D12</f>
        <v>0</v>
      </c>
      <c r="D34" s="2">
        <f>G12</f>
        <v>0</v>
      </c>
      <c r="E34" s="3">
        <f>C34-D34</f>
        <v>0</v>
      </c>
      <c r="G34" s="51" t="s">
        <v>1145</v>
      </c>
      <c r="H34" s="51" t="s">
        <v>1462</v>
      </c>
      <c r="I34" s="51" t="s">
        <v>1646</v>
      </c>
    </row>
    <row r="35" spans="1:9" ht="30.75" customHeight="1" thickBot="1" x14ac:dyDescent="0.35">
      <c r="A35" s="117" t="str">
        <f>CONCATENATE("FY ",$K$10," Grant")</f>
        <v>FY 2020 Grant</v>
      </c>
      <c r="B35" s="35" t="s">
        <v>6</v>
      </c>
      <c r="C35" s="3">
        <f>C31-(SUM(C32:C34))</f>
        <v>0</v>
      </c>
      <c r="D35" s="3">
        <f>D31-(SUM(D32:D34))</f>
        <v>0</v>
      </c>
      <c r="E35" s="7">
        <f>C35-D35</f>
        <v>0</v>
      </c>
      <c r="G35" s="50" t="s">
        <v>15</v>
      </c>
      <c r="H35" s="49" t="s">
        <v>1464</v>
      </c>
      <c r="I35" s="48">
        <f>'Enter 9130 Data'!$C$48</f>
        <v>0</v>
      </c>
    </row>
    <row r="36" spans="1:9" ht="15" thickBot="1" x14ac:dyDescent="0.35">
      <c r="B36" s="6"/>
      <c r="C36" s="17"/>
      <c r="D36" s="17"/>
      <c r="E36" s="18"/>
      <c r="G36" s="50" t="s">
        <v>16</v>
      </c>
      <c r="H36" s="49" t="s">
        <v>1464</v>
      </c>
      <c r="I36" s="48">
        <f>'Enter 9130 Data'!$E$62</f>
        <v>0</v>
      </c>
    </row>
    <row r="37" spans="1:9" ht="15" thickBot="1" x14ac:dyDescent="0.35">
      <c r="B37" s="53" t="str">
        <f>CONCATENATE("FY ",$K$8," Grant")</f>
        <v>FY 2018 Grant</v>
      </c>
      <c r="C37" s="54" t="str">
        <f>CONCATENATE(TEXT($K$12,"mm/dd/yyy")," Quarter")</f>
        <v>12/31/2019 Quarter</v>
      </c>
      <c r="D37" s="54" t="str">
        <f>CONCATENATE(TEXT($K$13,"mm/dd/yyy")," Quarter")</f>
        <v>09/30/2019 Quarter</v>
      </c>
      <c r="E37" s="54" t="s">
        <v>2</v>
      </c>
      <c r="G37" s="50" t="s">
        <v>17</v>
      </c>
      <c r="H37" s="49" t="s">
        <v>1464</v>
      </c>
      <c r="I37" s="48">
        <f>'Enter 9130 Data'!$E$67</f>
        <v>0</v>
      </c>
    </row>
    <row r="38" spans="1:9" ht="15" thickBot="1" x14ac:dyDescent="0.35">
      <c r="A38" s="117" t="str">
        <f>CONCATENATE("FY ",$K$8)</f>
        <v>FY 2018</v>
      </c>
      <c r="B38" s="1" t="s">
        <v>1639</v>
      </c>
      <c r="C38" s="2">
        <f>E9</f>
        <v>0</v>
      </c>
      <c r="D38" s="2">
        <f>H9</f>
        <v>0</v>
      </c>
      <c r="E38" s="3">
        <f>C38-D38</f>
        <v>0</v>
      </c>
      <c r="G38" s="50" t="s">
        <v>18</v>
      </c>
      <c r="H38" s="49" t="s">
        <v>1464</v>
      </c>
      <c r="I38" s="48">
        <f>'Enter 9130 Data'!$E$57</f>
        <v>0</v>
      </c>
    </row>
    <row r="39" spans="1:9" ht="15" thickBot="1" x14ac:dyDescent="0.35">
      <c r="A39" s="117" t="str">
        <f>CONCATENATE("FY ",$K$10," Grant")</f>
        <v>FY 2020 Grant</v>
      </c>
      <c r="B39" s="1" t="s">
        <v>1640</v>
      </c>
      <c r="C39" s="2">
        <f>E10</f>
        <v>0</v>
      </c>
      <c r="D39" s="2">
        <f>H10</f>
        <v>0</v>
      </c>
      <c r="E39" s="3">
        <f>C39-D39</f>
        <v>0</v>
      </c>
    </row>
    <row r="40" spans="1:9" ht="15" thickBot="1" x14ac:dyDescent="0.35">
      <c r="A40" s="117" t="str">
        <f>CONCATENATE("FY ",$K$10," Grant")</f>
        <v>FY 2020 Grant</v>
      </c>
      <c r="B40" s="1" t="s">
        <v>1641</v>
      </c>
      <c r="C40" s="2">
        <f>E11</f>
        <v>0</v>
      </c>
      <c r="D40" s="2">
        <f>H11</f>
        <v>0</v>
      </c>
      <c r="E40" s="3">
        <f>C40-D40</f>
        <v>0</v>
      </c>
    </row>
    <row r="41" spans="1:9" ht="15" thickBot="1" x14ac:dyDescent="0.35">
      <c r="A41" s="117" t="str">
        <f>CONCATENATE("FY ",$K$10," Grant")</f>
        <v>FY 2020 Grant</v>
      </c>
      <c r="B41" s="1" t="s">
        <v>1642</v>
      </c>
      <c r="C41" s="2">
        <f>E12</f>
        <v>0</v>
      </c>
      <c r="D41" s="2">
        <f>H12</f>
        <v>0</v>
      </c>
      <c r="E41" s="3">
        <f>C41-D41</f>
        <v>0</v>
      </c>
    </row>
    <row r="42" spans="1:9" ht="29.4" thickBot="1" x14ac:dyDescent="0.35">
      <c r="A42" s="117" t="str">
        <f>CONCATENATE("FY ",$K$10," Grant")</f>
        <v>FY 2020 Grant</v>
      </c>
      <c r="B42" s="35" t="s">
        <v>6</v>
      </c>
      <c r="C42" s="3">
        <f>C38-(SUM(C39:C41))</f>
        <v>0</v>
      </c>
      <c r="D42" s="3">
        <f>D38-(SUM(D39:D41))</f>
        <v>0</v>
      </c>
      <c r="E42" s="7">
        <f>C42-D42</f>
        <v>0</v>
      </c>
    </row>
    <row r="43" spans="1:9" ht="15.75" customHeight="1" thickBot="1" x14ac:dyDescent="0.35">
      <c r="B43" s="5"/>
      <c r="C43" s="17"/>
      <c r="D43" s="17"/>
      <c r="E43"/>
    </row>
    <row r="44" spans="1:9" ht="15.75" customHeight="1" thickBot="1" x14ac:dyDescent="0.35">
      <c r="A44" s="117" t="s">
        <v>1461</v>
      </c>
      <c r="B44" s="42" t="s">
        <v>7</v>
      </c>
      <c r="C44" s="43" t="s">
        <v>8</v>
      </c>
      <c r="D44" s="17"/>
      <c r="E44"/>
    </row>
    <row r="45" spans="1:9" ht="15.75" customHeight="1" thickBot="1" x14ac:dyDescent="0.35">
      <c r="A45" s="117" t="str">
        <f>CONCATENATE("FY ",$K$10," Grant")</f>
        <v>FY 2020 Grant</v>
      </c>
      <c r="B45" s="41" t="str">
        <f>CONCATENATE("FY ",$K$10," Grant")</f>
        <v>FY 2020 Grant</v>
      </c>
      <c r="C45" s="19">
        <f>E28</f>
        <v>0</v>
      </c>
      <c r="D45" s="17"/>
      <c r="E45"/>
    </row>
    <row r="46" spans="1:9" ht="38.25" customHeight="1" thickBot="1" x14ac:dyDescent="0.35">
      <c r="A46" s="117" t="str">
        <f>CONCATENATE("FY ",$K$10," Grant")</f>
        <v>FY 2020 Grant</v>
      </c>
      <c r="B46" s="9" t="str">
        <f>CONCATENATE("FY ",$K$9," Grant")</f>
        <v>FY 2019 Grant</v>
      </c>
      <c r="C46" s="19">
        <f>E35</f>
        <v>0</v>
      </c>
      <c r="D46" s="17"/>
      <c r="E46"/>
    </row>
    <row r="47" spans="1:9" ht="15" customHeight="1" thickBot="1" x14ac:dyDescent="0.35">
      <c r="A47" s="117" t="str">
        <f>CONCATENATE("FY ",$K$10," Grant")</f>
        <v>FY 2020 Grant</v>
      </c>
      <c r="B47" s="41" t="str">
        <f>CONCATENATE("FY ",$K$8," Grant")</f>
        <v>FY 2018 Grant</v>
      </c>
      <c r="C47" s="19">
        <f>E42</f>
        <v>0</v>
      </c>
      <c r="D47" s="17"/>
      <c r="E47"/>
    </row>
    <row r="48" spans="1:9" ht="36.6" thickBot="1" x14ac:dyDescent="0.35">
      <c r="A48" s="117" t="str">
        <f>CONCATENATE("FY ",$K$10," Grant")</f>
        <v>FY 2020 Grant</v>
      </c>
      <c r="B48" s="10" t="s">
        <v>9</v>
      </c>
      <c r="C48" s="20">
        <f>SUM(C45:C47)</f>
        <v>0</v>
      </c>
      <c r="D48" s="17"/>
      <c r="E48"/>
    </row>
    <row r="49" spans="2:5" x14ac:dyDescent="0.3">
      <c r="B49" s="63" t="s">
        <v>1643</v>
      </c>
    </row>
    <row r="52" spans="2:5" ht="18.600000000000001" thickBot="1" x14ac:dyDescent="0.35">
      <c r="B52" s="118" t="s">
        <v>1142</v>
      </c>
      <c r="C52" s="118"/>
      <c r="D52" s="118"/>
      <c r="E52" s="118"/>
    </row>
    <row r="53" spans="2:5" ht="15" thickBot="1" x14ac:dyDescent="0.35">
      <c r="B53" s="42" t="s">
        <v>7</v>
      </c>
      <c r="C53" s="54" t="str">
        <f>CONCATENATE(TEXT($K$12,"mm/dd/yyy")," Quarter")</f>
        <v>12/31/2019 Quarter</v>
      </c>
      <c r="D53" s="54" t="str">
        <f>CONCATENATE(TEXT($K$13,"mm/dd/yyy")," Quarter")</f>
        <v>09/30/2019 Quarter</v>
      </c>
      <c r="E53" s="43" t="s">
        <v>2</v>
      </c>
    </row>
    <row r="54" spans="2:5" ht="15" thickBot="1" x14ac:dyDescent="0.35">
      <c r="B54" s="9" t="str">
        <f>CONCATENATE("FY ",$K$10," Grant")</f>
        <v>FY 2020 Grant</v>
      </c>
      <c r="C54" s="21">
        <f>C12</f>
        <v>0</v>
      </c>
      <c r="D54" s="21">
        <f>F12</f>
        <v>0</v>
      </c>
      <c r="E54" s="21">
        <f>E27</f>
        <v>0</v>
      </c>
    </row>
    <row r="55" spans="2:5" ht="15" thickBot="1" x14ac:dyDescent="0.35">
      <c r="B55" s="9" t="str">
        <f>CONCATENATE("FY ",$K$9," Grant")</f>
        <v>FY 2019 Grant</v>
      </c>
      <c r="C55" s="21">
        <f>D12</f>
        <v>0</v>
      </c>
      <c r="D55" s="21">
        <f>G12</f>
        <v>0</v>
      </c>
      <c r="E55" s="21">
        <f>E34</f>
        <v>0</v>
      </c>
    </row>
    <row r="56" spans="2:5" ht="15" thickBot="1" x14ac:dyDescent="0.35">
      <c r="B56" s="9" t="str">
        <f>CONCATENATE("FY ",$K$8," Grant")</f>
        <v>FY 2018 Grant</v>
      </c>
      <c r="C56" s="21">
        <f>E12</f>
        <v>0</v>
      </c>
      <c r="D56" s="21">
        <f>H12</f>
        <v>0</v>
      </c>
      <c r="E56" s="21">
        <f>E41</f>
        <v>0</v>
      </c>
    </row>
    <row r="57" spans="2:5" ht="36.6" thickBot="1" x14ac:dyDescent="0.35">
      <c r="B57" s="10" t="s">
        <v>1136</v>
      </c>
      <c r="C57" s="20">
        <f>SUM(C54:C56)</f>
        <v>0</v>
      </c>
      <c r="D57" s="20">
        <f>SUM(D54:D56)</f>
        <v>0</v>
      </c>
      <c r="E57" s="20">
        <f>C57-D57</f>
        <v>0</v>
      </c>
    </row>
    <row r="58" spans="2:5" x14ac:dyDescent="0.3">
      <c r="B58"/>
      <c r="D58" s="15"/>
      <c r="E58"/>
    </row>
    <row r="59" spans="2:5" x14ac:dyDescent="0.3">
      <c r="B59"/>
      <c r="D59" s="15"/>
      <c r="E59"/>
    </row>
    <row r="60" spans="2:5" ht="18.600000000000001" thickBot="1" x14ac:dyDescent="0.35">
      <c r="B60" s="119" t="s">
        <v>1143</v>
      </c>
      <c r="C60" s="119"/>
      <c r="D60" s="119"/>
      <c r="E60" s="119"/>
    </row>
    <row r="61" spans="2:5" ht="15" thickBot="1" x14ac:dyDescent="0.35">
      <c r="B61" s="42" t="s">
        <v>7</v>
      </c>
      <c r="C61" s="52" t="str">
        <f>CONCATENATE(TEXT($K$12,"mm/dd/yyy")," Quarter")</f>
        <v>12/31/2019 Quarter</v>
      </c>
      <c r="D61" s="54" t="str">
        <f>CONCATENATE(TEXT($K$13,"mm/dd/yyy")," Quarter")</f>
        <v>09/30/2019 Quarter</v>
      </c>
      <c r="E61" s="43" t="s">
        <v>2</v>
      </c>
    </row>
    <row r="62" spans="2:5" ht="18.600000000000001" thickBot="1" x14ac:dyDescent="0.35">
      <c r="B62" s="9" t="str">
        <f>CONCATENATE("FY ",$K$10," Grant")</f>
        <v>FY 2020 Grant</v>
      </c>
      <c r="C62" s="44">
        <f>C16</f>
        <v>0</v>
      </c>
      <c r="D62" s="45">
        <f>F16</f>
        <v>0</v>
      </c>
      <c r="E62" s="45">
        <f>C62-D62</f>
        <v>0</v>
      </c>
    </row>
    <row r="63" spans="2:5" x14ac:dyDescent="0.3">
      <c r="B63"/>
      <c r="D63" s="15"/>
      <c r="E63"/>
    </row>
    <row r="64" spans="2:5" x14ac:dyDescent="0.3">
      <c r="B64"/>
      <c r="D64" s="15"/>
      <c r="E64"/>
    </row>
    <row r="65" spans="2:5" ht="18.600000000000001" thickBot="1" x14ac:dyDescent="0.35">
      <c r="B65" s="119" t="s">
        <v>1144</v>
      </c>
      <c r="C65" s="119"/>
      <c r="D65" s="119"/>
      <c r="E65" s="119"/>
    </row>
    <row r="66" spans="2:5" ht="15" thickBot="1" x14ac:dyDescent="0.35">
      <c r="B66" s="42" t="s">
        <v>7</v>
      </c>
      <c r="C66" s="26" t="str">
        <f>CONCATENATE(TEXT($K$12,"mm/dd/yyy")," Quarter")</f>
        <v>12/31/2019 Quarter</v>
      </c>
      <c r="D66" s="34" t="str">
        <f>CONCATENATE(TEXT($K$13,"mm/dd/yyy")," Quarter")</f>
        <v>09/30/2019 Quarter</v>
      </c>
      <c r="E66" s="8" t="s">
        <v>2</v>
      </c>
    </row>
    <row r="67" spans="2:5" ht="18.600000000000001" thickBot="1" x14ac:dyDescent="0.35">
      <c r="B67" s="9" t="str">
        <f>CONCATENATE("FY ",$K$10," Grant")</f>
        <v>FY 2020 Grant</v>
      </c>
      <c r="C67" s="44">
        <f>C17</f>
        <v>0</v>
      </c>
      <c r="D67" s="45">
        <f>F17</f>
        <v>0</v>
      </c>
      <c r="E67" s="45">
        <f>C67-D67</f>
        <v>0</v>
      </c>
    </row>
  </sheetData>
  <sheetProtection selectLockedCells="1"/>
  <mergeCells count="26">
    <mergeCell ref="A44:A48"/>
    <mergeCell ref="B52:E52"/>
    <mergeCell ref="B60:E60"/>
    <mergeCell ref="B65:E65"/>
    <mergeCell ref="J7:K7"/>
    <mergeCell ref="B19:E20"/>
    <mergeCell ref="B22:E22"/>
    <mergeCell ref="A24:A28"/>
    <mergeCell ref="A31:A35"/>
    <mergeCell ref="A38:A42"/>
    <mergeCell ref="G19:I20"/>
    <mergeCell ref="G22:H22"/>
    <mergeCell ref="G23:H23"/>
    <mergeCell ref="G24:H24"/>
    <mergeCell ref="G25:H25"/>
    <mergeCell ref="G26:H26"/>
    <mergeCell ref="C3:E3"/>
    <mergeCell ref="A3:B3"/>
    <mergeCell ref="G32:I33"/>
    <mergeCell ref="G27:I27"/>
    <mergeCell ref="G28:I29"/>
    <mergeCell ref="A5:C5"/>
    <mergeCell ref="F6:H6"/>
    <mergeCell ref="C6:E6"/>
    <mergeCell ref="C15:E15"/>
    <mergeCell ref="F15:H15"/>
  </mergeCells>
  <conditionalFormatting sqref="I22:I26">
    <cfRule type="containsText" dxfId="14" priority="3" operator="containsText" text="ERROR">
      <formula>NOT(ISERROR(SEARCH("ERROR",I22)))</formula>
    </cfRule>
    <cfRule type="containsText" dxfId="13" priority="4" operator="containsText" text="Okay">
      <formula>NOT(ISERROR(SEARCH("Okay",I22)))</formula>
    </cfRule>
  </conditionalFormatting>
  <conditionalFormatting sqref="I23:I26">
    <cfRule type="containsText" dxfId="12" priority="2" operator="containsText" text="Not Entered">
      <formula>NOT(ISERROR(SEARCH("Not Entered",I23)))</formula>
    </cfRule>
  </conditionalFormatting>
  <conditionalFormatting sqref="I35:I38">
    <cfRule type="expression" dxfId="11" priority="1">
      <formula>OR(F_WIB_Name&lt;&gt;"",F_OfficeName&lt;&gt;"",F_CaseManager&lt;&gt;"")</formula>
    </cfRule>
  </conditionalFormatting>
  <dataValidations count="1">
    <dataValidation type="list" allowBlank="1" showInputMessage="1" showErrorMessage="1" sqref="C3:E3" xr:uid="{00000000-0002-0000-0000-000000000000}">
      <formula1>"12/31/2018, 3/31/2019,6/30/2019,9/30/2019,12/31/2019,3/31/2020,6/30/2020,9/30/2020,12/31/2020"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11"/>
  <sheetViews>
    <sheetView workbookViewId="0"/>
  </sheetViews>
  <sheetFormatPr defaultColWidth="29.33203125" defaultRowHeight="14.4" x14ac:dyDescent="0.3"/>
  <cols>
    <col min="1" max="2" width="29.33203125" style="25"/>
  </cols>
  <sheetData>
    <row r="1" spans="1:2" x14ac:dyDescent="0.3">
      <c r="A1" s="24" t="s">
        <v>25</v>
      </c>
      <c r="B1" s="24" t="s">
        <v>1137</v>
      </c>
    </row>
    <row r="2" spans="1:2" x14ac:dyDescent="0.3">
      <c r="A2" s="23" t="s">
        <v>26</v>
      </c>
      <c r="B2" s="67">
        <v>11101100</v>
      </c>
    </row>
    <row r="3" spans="1:2" x14ac:dyDescent="0.3">
      <c r="A3" s="23" t="s">
        <v>27</v>
      </c>
      <c r="B3" s="68">
        <v>11101103</v>
      </c>
    </row>
    <row r="4" spans="1:2" x14ac:dyDescent="0.3">
      <c r="A4" s="23" t="s">
        <v>28</v>
      </c>
      <c r="B4" s="68">
        <v>11102100</v>
      </c>
    </row>
    <row r="5" spans="1:2" x14ac:dyDescent="0.3">
      <c r="A5" s="23" t="s">
        <v>29</v>
      </c>
      <c r="B5" s="68">
        <v>11103100</v>
      </c>
    </row>
    <row r="6" spans="1:2" x14ac:dyDescent="0.3">
      <c r="A6" s="23" t="s">
        <v>30</v>
      </c>
      <c r="B6" s="68">
        <v>11201100</v>
      </c>
    </row>
    <row r="7" spans="1:2" x14ac:dyDescent="0.3">
      <c r="A7" s="23" t="s">
        <v>31</v>
      </c>
      <c r="B7" s="68">
        <v>11201101</v>
      </c>
    </row>
    <row r="8" spans="1:2" x14ac:dyDescent="0.3">
      <c r="A8" s="23" t="s">
        <v>32</v>
      </c>
      <c r="B8" s="68">
        <v>11202100</v>
      </c>
    </row>
    <row r="9" spans="1:2" x14ac:dyDescent="0.3">
      <c r="A9" s="23" t="s">
        <v>33</v>
      </c>
      <c r="B9" s="68">
        <v>11202200</v>
      </c>
    </row>
    <row r="10" spans="1:2" x14ac:dyDescent="0.3">
      <c r="A10" s="23" t="s">
        <v>34</v>
      </c>
      <c r="B10" s="68">
        <v>11203100</v>
      </c>
    </row>
    <row r="11" spans="1:2" x14ac:dyDescent="0.3">
      <c r="A11" s="23" t="s">
        <v>35</v>
      </c>
      <c r="B11" s="68">
        <v>11301100</v>
      </c>
    </row>
    <row r="12" spans="1:2" x14ac:dyDescent="0.3">
      <c r="A12" s="23" t="s">
        <v>36</v>
      </c>
      <c r="B12" s="68">
        <v>11302100</v>
      </c>
    </row>
    <row r="13" spans="1:2" x14ac:dyDescent="0.3">
      <c r="A13" s="23" t="s">
        <v>37</v>
      </c>
      <c r="B13" s="68">
        <v>11303100</v>
      </c>
    </row>
    <row r="14" spans="1:2" x14ac:dyDescent="0.3">
      <c r="A14" s="23" t="s">
        <v>38</v>
      </c>
      <c r="B14" s="68">
        <v>11303101</v>
      </c>
    </row>
    <row r="15" spans="1:2" x14ac:dyDescent="0.3">
      <c r="A15" s="23" t="s">
        <v>39</v>
      </c>
      <c r="B15" s="68">
        <v>11303102</v>
      </c>
    </row>
    <row r="16" spans="1:2" x14ac:dyDescent="0.3">
      <c r="A16" s="23" t="s">
        <v>40</v>
      </c>
      <c r="B16" s="68">
        <v>11305100</v>
      </c>
    </row>
    <row r="17" spans="1:2" x14ac:dyDescent="0.3">
      <c r="A17" s="23" t="s">
        <v>41</v>
      </c>
      <c r="B17" s="68">
        <v>11305101</v>
      </c>
    </row>
    <row r="18" spans="1:2" x14ac:dyDescent="0.3">
      <c r="A18" s="23" t="s">
        <v>42</v>
      </c>
      <c r="B18" s="68">
        <v>11305102</v>
      </c>
    </row>
    <row r="19" spans="1:2" x14ac:dyDescent="0.3">
      <c r="A19" s="23" t="s">
        <v>43</v>
      </c>
      <c r="B19" s="68">
        <v>11305103</v>
      </c>
    </row>
    <row r="20" spans="1:2" x14ac:dyDescent="0.3">
      <c r="A20" s="23" t="s">
        <v>44</v>
      </c>
      <c r="B20" s="68">
        <v>11305104</v>
      </c>
    </row>
    <row r="21" spans="1:2" x14ac:dyDescent="0.3">
      <c r="A21" s="23" t="s">
        <v>45</v>
      </c>
      <c r="B21" s="68">
        <v>11305105</v>
      </c>
    </row>
    <row r="22" spans="1:2" x14ac:dyDescent="0.3">
      <c r="A22" s="23" t="s">
        <v>46</v>
      </c>
      <c r="B22" s="68">
        <v>11305106</v>
      </c>
    </row>
    <row r="23" spans="1:2" x14ac:dyDescent="0.3">
      <c r="A23" s="23" t="s">
        <v>47</v>
      </c>
      <c r="B23" s="68">
        <v>11306100</v>
      </c>
    </row>
    <row r="24" spans="1:2" x14ac:dyDescent="0.3">
      <c r="A24" s="23" t="s">
        <v>48</v>
      </c>
      <c r="B24" s="68">
        <v>11307100</v>
      </c>
    </row>
    <row r="25" spans="1:2" x14ac:dyDescent="0.3">
      <c r="A25" s="23" t="s">
        <v>49</v>
      </c>
      <c r="B25" s="68">
        <v>11307101</v>
      </c>
    </row>
    <row r="26" spans="1:2" x14ac:dyDescent="0.3">
      <c r="A26" s="23" t="s">
        <v>50</v>
      </c>
      <c r="B26" s="68">
        <v>11307102</v>
      </c>
    </row>
    <row r="27" spans="1:2" x14ac:dyDescent="0.3">
      <c r="A27" s="23" t="s">
        <v>51</v>
      </c>
      <c r="B27" s="68">
        <v>11307103</v>
      </c>
    </row>
    <row r="28" spans="1:2" x14ac:dyDescent="0.3">
      <c r="A28" s="23" t="s">
        <v>52</v>
      </c>
      <c r="B28" s="68">
        <v>11311100</v>
      </c>
    </row>
    <row r="29" spans="1:2" x14ac:dyDescent="0.3">
      <c r="A29" s="23" t="s">
        <v>53</v>
      </c>
      <c r="B29" s="68">
        <v>11312100</v>
      </c>
    </row>
    <row r="30" spans="1:2" x14ac:dyDescent="0.3">
      <c r="A30" s="23" t="s">
        <v>54</v>
      </c>
      <c r="B30" s="68">
        <v>11313100</v>
      </c>
    </row>
    <row r="31" spans="1:2" x14ac:dyDescent="0.3">
      <c r="A31" s="23" t="s">
        <v>55</v>
      </c>
      <c r="B31" s="68">
        <v>11901300</v>
      </c>
    </row>
    <row r="32" spans="1:2" x14ac:dyDescent="0.3">
      <c r="A32" s="23" t="s">
        <v>56</v>
      </c>
      <c r="B32" s="68">
        <v>11901301</v>
      </c>
    </row>
    <row r="33" spans="1:2" x14ac:dyDescent="0.3">
      <c r="A33" s="23" t="s">
        <v>57</v>
      </c>
      <c r="B33" s="68">
        <v>11901302</v>
      </c>
    </row>
    <row r="34" spans="1:2" x14ac:dyDescent="0.3">
      <c r="A34" s="23" t="s">
        <v>58</v>
      </c>
      <c r="B34" s="68">
        <v>11901303</v>
      </c>
    </row>
    <row r="35" spans="1:2" x14ac:dyDescent="0.3">
      <c r="A35" s="23" t="s">
        <v>59</v>
      </c>
      <c r="B35" s="68">
        <v>11902100</v>
      </c>
    </row>
    <row r="36" spans="1:2" x14ac:dyDescent="0.3">
      <c r="A36" s="23" t="s">
        <v>60</v>
      </c>
      <c r="B36" s="68">
        <v>11903100</v>
      </c>
    </row>
    <row r="37" spans="1:2" x14ac:dyDescent="0.3">
      <c r="A37" s="23" t="s">
        <v>61</v>
      </c>
      <c r="B37" s="68">
        <v>11903200</v>
      </c>
    </row>
    <row r="38" spans="1:2" x14ac:dyDescent="0.3">
      <c r="A38" s="23" t="s">
        <v>62</v>
      </c>
      <c r="B38" s="68">
        <v>11903300</v>
      </c>
    </row>
    <row r="39" spans="1:2" x14ac:dyDescent="0.3">
      <c r="A39" s="23" t="s">
        <v>63</v>
      </c>
      <c r="B39" s="68">
        <v>11903900</v>
      </c>
    </row>
    <row r="40" spans="1:2" x14ac:dyDescent="0.3">
      <c r="A40" s="23" t="s">
        <v>64</v>
      </c>
      <c r="B40" s="68">
        <v>11903901</v>
      </c>
    </row>
    <row r="41" spans="1:2" x14ac:dyDescent="0.3">
      <c r="A41" s="23" t="s">
        <v>65</v>
      </c>
      <c r="B41" s="68">
        <v>11903902</v>
      </c>
    </row>
    <row r="42" spans="1:2" x14ac:dyDescent="0.3">
      <c r="A42" s="23" t="s">
        <v>66</v>
      </c>
      <c r="B42" s="68">
        <v>11904100</v>
      </c>
    </row>
    <row r="43" spans="1:2" x14ac:dyDescent="0.3">
      <c r="A43" s="23" t="s">
        <v>67</v>
      </c>
      <c r="B43" s="68">
        <v>11904101</v>
      </c>
    </row>
    <row r="44" spans="1:2" x14ac:dyDescent="0.3">
      <c r="A44" s="23" t="s">
        <v>68</v>
      </c>
      <c r="B44" s="68">
        <v>11905100</v>
      </c>
    </row>
    <row r="45" spans="1:2" x14ac:dyDescent="0.3">
      <c r="A45" s="23" t="s">
        <v>69</v>
      </c>
      <c r="B45" s="68">
        <v>11906100</v>
      </c>
    </row>
    <row r="46" spans="1:2" x14ac:dyDescent="0.3">
      <c r="A46" s="23" t="s">
        <v>70</v>
      </c>
      <c r="B46" s="68">
        <v>11907100</v>
      </c>
    </row>
    <row r="47" spans="1:2" x14ac:dyDescent="0.3">
      <c r="A47" s="23" t="s">
        <v>71</v>
      </c>
      <c r="B47" s="68">
        <v>11908100</v>
      </c>
    </row>
    <row r="48" spans="1:2" x14ac:dyDescent="0.3">
      <c r="A48" s="23" t="s">
        <v>72</v>
      </c>
      <c r="B48" s="68">
        <v>11911100</v>
      </c>
    </row>
    <row r="49" spans="1:2" x14ac:dyDescent="0.3">
      <c r="A49" s="23" t="s">
        <v>73</v>
      </c>
      <c r="B49" s="68">
        <v>11912100</v>
      </c>
    </row>
    <row r="50" spans="1:2" x14ac:dyDescent="0.3">
      <c r="A50" s="23" t="s">
        <v>74</v>
      </c>
      <c r="B50" s="68">
        <v>11912101</v>
      </c>
    </row>
    <row r="51" spans="1:2" x14ac:dyDescent="0.3">
      <c r="A51" s="23" t="s">
        <v>75</v>
      </c>
      <c r="B51" s="68">
        <v>11912102</v>
      </c>
    </row>
    <row r="52" spans="1:2" x14ac:dyDescent="0.3">
      <c r="A52" s="23" t="s">
        <v>76</v>
      </c>
      <c r="B52" s="68">
        <v>11913100</v>
      </c>
    </row>
    <row r="53" spans="1:2" x14ac:dyDescent="0.3">
      <c r="A53" s="23" t="s">
        <v>77</v>
      </c>
      <c r="B53" s="68">
        <v>11914100</v>
      </c>
    </row>
    <row r="54" spans="1:2" x14ac:dyDescent="0.3">
      <c r="A54" s="23" t="s">
        <v>78</v>
      </c>
      <c r="B54" s="68">
        <v>11915100</v>
      </c>
    </row>
    <row r="55" spans="1:2" x14ac:dyDescent="0.3">
      <c r="A55" s="23" t="s">
        <v>79</v>
      </c>
      <c r="B55" s="68">
        <v>11916100</v>
      </c>
    </row>
    <row r="56" spans="1:2" x14ac:dyDescent="0.3">
      <c r="A56" s="23" t="s">
        <v>80</v>
      </c>
      <c r="B56" s="68">
        <v>11919900</v>
      </c>
    </row>
    <row r="57" spans="1:2" x14ac:dyDescent="0.3">
      <c r="A57" s="23" t="s">
        <v>81</v>
      </c>
      <c r="B57" s="68">
        <v>11919901</v>
      </c>
    </row>
    <row r="58" spans="1:2" x14ac:dyDescent="0.3">
      <c r="A58" s="23" t="s">
        <v>82</v>
      </c>
      <c r="B58" s="68">
        <v>11919902</v>
      </c>
    </row>
    <row r="59" spans="1:2" x14ac:dyDescent="0.3">
      <c r="A59" s="23" t="s">
        <v>83</v>
      </c>
      <c r="B59" s="68">
        <v>11919903</v>
      </c>
    </row>
    <row r="60" spans="1:2" x14ac:dyDescent="0.3">
      <c r="A60" s="23" t="s">
        <v>84</v>
      </c>
      <c r="B60" s="68">
        <v>11919904</v>
      </c>
    </row>
    <row r="61" spans="1:2" x14ac:dyDescent="0.3">
      <c r="A61" s="23" t="s">
        <v>85</v>
      </c>
      <c r="B61" s="68">
        <v>11919907</v>
      </c>
    </row>
    <row r="62" spans="1:2" x14ac:dyDescent="0.3">
      <c r="A62" s="23" t="s">
        <v>86</v>
      </c>
      <c r="B62" s="68">
        <v>11919908</v>
      </c>
    </row>
    <row r="63" spans="1:2" x14ac:dyDescent="0.3">
      <c r="A63" s="23" t="s">
        <v>87</v>
      </c>
      <c r="B63" s="68">
        <v>11919909</v>
      </c>
    </row>
    <row r="64" spans="1:2" x14ac:dyDescent="0.3">
      <c r="A64" s="23" t="s">
        <v>88</v>
      </c>
      <c r="B64" s="68">
        <v>11919910</v>
      </c>
    </row>
    <row r="65" spans="1:2" x14ac:dyDescent="0.3">
      <c r="A65" s="23" t="s">
        <v>89</v>
      </c>
      <c r="B65" s="68">
        <v>11919911</v>
      </c>
    </row>
    <row r="66" spans="1:2" x14ac:dyDescent="0.3">
      <c r="A66" s="23" t="s">
        <v>90</v>
      </c>
      <c r="B66" s="68">
        <v>13101100</v>
      </c>
    </row>
    <row r="67" spans="1:2" x14ac:dyDescent="0.3">
      <c r="A67" s="23" t="s">
        <v>91</v>
      </c>
      <c r="B67" s="68">
        <v>13102100</v>
      </c>
    </row>
    <row r="68" spans="1:2" x14ac:dyDescent="0.3">
      <c r="A68" s="23" t="s">
        <v>92</v>
      </c>
      <c r="B68" s="68">
        <v>13102200</v>
      </c>
    </row>
    <row r="69" spans="1:2" x14ac:dyDescent="0.3">
      <c r="A69" s="23" t="s">
        <v>93</v>
      </c>
      <c r="B69" s="68">
        <v>13102300</v>
      </c>
    </row>
    <row r="70" spans="1:2" x14ac:dyDescent="0.3">
      <c r="A70" s="23" t="s">
        <v>94</v>
      </c>
      <c r="B70" s="68">
        <v>13103100</v>
      </c>
    </row>
    <row r="71" spans="1:2" x14ac:dyDescent="0.3">
      <c r="A71" s="23" t="s">
        <v>95</v>
      </c>
      <c r="B71" s="68">
        <v>13103101</v>
      </c>
    </row>
    <row r="72" spans="1:2" x14ac:dyDescent="0.3">
      <c r="A72" s="23" t="s">
        <v>96</v>
      </c>
      <c r="B72" s="68">
        <v>13103102</v>
      </c>
    </row>
    <row r="73" spans="1:2" x14ac:dyDescent="0.3">
      <c r="A73" s="23" t="s">
        <v>97</v>
      </c>
      <c r="B73" s="68">
        <v>13103200</v>
      </c>
    </row>
    <row r="74" spans="1:2" x14ac:dyDescent="0.3">
      <c r="A74" s="23" t="s">
        <v>98</v>
      </c>
      <c r="B74" s="68">
        <v>13104100</v>
      </c>
    </row>
    <row r="75" spans="1:2" x14ac:dyDescent="0.3">
      <c r="A75" s="23" t="s">
        <v>99</v>
      </c>
      <c r="B75" s="68">
        <v>13104101</v>
      </c>
    </row>
    <row r="76" spans="1:2" x14ac:dyDescent="0.3">
      <c r="A76" s="23" t="s">
        <v>100</v>
      </c>
      <c r="B76" s="68">
        <v>13104102</v>
      </c>
    </row>
    <row r="77" spans="1:2" x14ac:dyDescent="0.3">
      <c r="A77" s="23" t="s">
        <v>101</v>
      </c>
      <c r="B77" s="68">
        <v>13104103</v>
      </c>
    </row>
    <row r="78" spans="1:2" x14ac:dyDescent="0.3">
      <c r="A78" s="23" t="s">
        <v>102</v>
      </c>
      <c r="B78" s="68">
        <v>13104104</v>
      </c>
    </row>
    <row r="79" spans="1:2" x14ac:dyDescent="0.3">
      <c r="A79" s="23" t="s">
        <v>103</v>
      </c>
      <c r="B79" s="68">
        <v>13104106</v>
      </c>
    </row>
    <row r="80" spans="1:2" x14ac:dyDescent="0.3">
      <c r="A80" s="23" t="s">
        <v>104</v>
      </c>
      <c r="B80" s="68">
        <v>13104107</v>
      </c>
    </row>
    <row r="81" spans="1:2" x14ac:dyDescent="0.3">
      <c r="A81" s="23" t="s">
        <v>105</v>
      </c>
      <c r="B81" s="68">
        <v>13105100</v>
      </c>
    </row>
    <row r="82" spans="1:2" x14ac:dyDescent="0.3">
      <c r="A82" s="23" t="s">
        <v>106</v>
      </c>
      <c r="B82" s="68">
        <v>13107100</v>
      </c>
    </row>
    <row r="83" spans="1:2" x14ac:dyDescent="0.3">
      <c r="A83" s="23" t="s">
        <v>107</v>
      </c>
      <c r="B83" s="68">
        <v>13107400</v>
      </c>
    </row>
    <row r="84" spans="1:2" x14ac:dyDescent="0.3">
      <c r="A84" s="23" t="s">
        <v>108</v>
      </c>
      <c r="B84" s="68">
        <v>13107500</v>
      </c>
    </row>
    <row r="85" spans="1:2" x14ac:dyDescent="0.3">
      <c r="A85" s="23" t="s">
        <v>109</v>
      </c>
      <c r="B85" s="68">
        <v>13108100</v>
      </c>
    </row>
    <row r="86" spans="1:2" x14ac:dyDescent="0.3">
      <c r="A86" s="23" t="s">
        <v>110</v>
      </c>
      <c r="B86" s="68">
        <v>13108101</v>
      </c>
    </row>
    <row r="87" spans="1:2" x14ac:dyDescent="0.3">
      <c r="A87" s="23" t="s">
        <v>111</v>
      </c>
      <c r="B87" s="68">
        <v>13108102</v>
      </c>
    </row>
    <row r="88" spans="1:2" x14ac:dyDescent="0.3">
      <c r="A88" s="23" t="s">
        <v>112</v>
      </c>
      <c r="B88" s="68">
        <v>13111100</v>
      </c>
    </row>
    <row r="89" spans="1:2" x14ac:dyDescent="0.3">
      <c r="A89" s="23" t="s">
        <v>113</v>
      </c>
      <c r="B89" s="68">
        <v>13112100</v>
      </c>
    </row>
    <row r="90" spans="1:2" x14ac:dyDescent="0.3">
      <c r="A90" s="23" t="s">
        <v>114</v>
      </c>
      <c r="B90" s="68">
        <v>13113100</v>
      </c>
    </row>
    <row r="91" spans="1:2" x14ac:dyDescent="0.3">
      <c r="A91" s="23" t="s">
        <v>115</v>
      </c>
      <c r="B91" s="68">
        <v>13114100</v>
      </c>
    </row>
    <row r="92" spans="1:2" x14ac:dyDescent="0.3">
      <c r="A92" s="23" t="s">
        <v>116</v>
      </c>
      <c r="B92" s="68">
        <v>13115100</v>
      </c>
    </row>
    <row r="93" spans="1:2" x14ac:dyDescent="0.3">
      <c r="A93" s="23" t="s">
        <v>117</v>
      </c>
      <c r="B93" s="68">
        <v>13116100</v>
      </c>
    </row>
    <row r="94" spans="1:2" x14ac:dyDescent="0.3">
      <c r="A94" s="23" t="s">
        <v>118</v>
      </c>
      <c r="B94" s="68">
        <v>13119900</v>
      </c>
    </row>
    <row r="95" spans="1:2" x14ac:dyDescent="0.3">
      <c r="A95" s="23" t="s">
        <v>119</v>
      </c>
      <c r="B95" s="68">
        <v>13119901</v>
      </c>
    </row>
    <row r="96" spans="1:2" x14ac:dyDescent="0.3">
      <c r="A96" s="23" t="s">
        <v>120</v>
      </c>
      <c r="B96" s="68">
        <v>13119902</v>
      </c>
    </row>
    <row r="97" spans="1:2" x14ac:dyDescent="0.3">
      <c r="A97" s="23" t="s">
        <v>121</v>
      </c>
      <c r="B97" s="68">
        <v>13119903</v>
      </c>
    </row>
    <row r="98" spans="1:2" x14ac:dyDescent="0.3">
      <c r="A98" s="23" t="s">
        <v>122</v>
      </c>
      <c r="B98" s="68">
        <v>13119904</v>
      </c>
    </row>
    <row r="99" spans="1:2" x14ac:dyDescent="0.3">
      <c r="A99" s="23" t="s">
        <v>123</v>
      </c>
      <c r="B99" s="68">
        <v>13119905</v>
      </c>
    </row>
    <row r="100" spans="1:2" x14ac:dyDescent="0.3">
      <c r="A100" s="23" t="s">
        <v>124</v>
      </c>
      <c r="B100" s="68">
        <v>13119906</v>
      </c>
    </row>
    <row r="101" spans="1:2" x14ac:dyDescent="0.3">
      <c r="A101" s="23" t="s">
        <v>125</v>
      </c>
      <c r="B101" s="68">
        <v>13201100</v>
      </c>
    </row>
    <row r="102" spans="1:2" x14ac:dyDescent="0.3">
      <c r="A102" s="23" t="s">
        <v>126</v>
      </c>
      <c r="B102" s="68">
        <v>13201101</v>
      </c>
    </row>
    <row r="103" spans="1:2" x14ac:dyDescent="0.3">
      <c r="A103" s="23" t="s">
        <v>127</v>
      </c>
      <c r="B103" s="68">
        <v>13201102</v>
      </c>
    </row>
    <row r="104" spans="1:2" x14ac:dyDescent="0.3">
      <c r="A104" s="23" t="s">
        <v>128</v>
      </c>
      <c r="B104" s="68">
        <v>13202100</v>
      </c>
    </row>
    <row r="105" spans="1:2" x14ac:dyDescent="0.3">
      <c r="A105" s="23" t="s">
        <v>129</v>
      </c>
      <c r="B105" s="68">
        <v>13202101</v>
      </c>
    </row>
    <row r="106" spans="1:2" x14ac:dyDescent="0.3">
      <c r="A106" s="23" t="s">
        <v>130</v>
      </c>
      <c r="B106" s="68">
        <v>13202102</v>
      </c>
    </row>
    <row r="107" spans="1:2" x14ac:dyDescent="0.3">
      <c r="A107" s="23" t="s">
        <v>131</v>
      </c>
      <c r="B107" s="68">
        <v>13203100</v>
      </c>
    </row>
    <row r="108" spans="1:2" x14ac:dyDescent="0.3">
      <c r="A108" s="23" t="s">
        <v>132</v>
      </c>
      <c r="B108" s="68">
        <v>13204100</v>
      </c>
    </row>
    <row r="109" spans="1:2" x14ac:dyDescent="0.3">
      <c r="A109" s="23" t="s">
        <v>133</v>
      </c>
      <c r="B109" s="68">
        <v>13205100</v>
      </c>
    </row>
    <row r="110" spans="1:2" x14ac:dyDescent="0.3">
      <c r="A110" s="23" t="s">
        <v>134</v>
      </c>
      <c r="B110" s="68">
        <v>13205200</v>
      </c>
    </row>
    <row r="111" spans="1:2" x14ac:dyDescent="0.3">
      <c r="A111" s="23" t="s">
        <v>135</v>
      </c>
      <c r="B111" s="68">
        <v>13205300</v>
      </c>
    </row>
    <row r="112" spans="1:2" x14ac:dyDescent="0.3">
      <c r="A112" s="23" t="s">
        <v>136</v>
      </c>
      <c r="B112" s="68">
        <v>13206100</v>
      </c>
    </row>
    <row r="113" spans="1:2" x14ac:dyDescent="0.3">
      <c r="A113" s="23" t="s">
        <v>137</v>
      </c>
      <c r="B113" s="68">
        <v>13207100</v>
      </c>
    </row>
    <row r="114" spans="1:2" x14ac:dyDescent="0.3">
      <c r="A114" s="23" t="s">
        <v>138</v>
      </c>
      <c r="B114" s="68">
        <v>13207101</v>
      </c>
    </row>
    <row r="115" spans="1:2" x14ac:dyDescent="0.3">
      <c r="A115" s="23" t="s">
        <v>139</v>
      </c>
      <c r="B115" s="68">
        <v>13207200</v>
      </c>
    </row>
    <row r="116" spans="1:2" x14ac:dyDescent="0.3">
      <c r="A116" s="23" t="s">
        <v>140</v>
      </c>
      <c r="B116" s="68">
        <v>13208100</v>
      </c>
    </row>
    <row r="117" spans="1:2" x14ac:dyDescent="0.3">
      <c r="A117" s="23" t="s">
        <v>141</v>
      </c>
      <c r="B117" s="68">
        <v>13208200</v>
      </c>
    </row>
    <row r="118" spans="1:2" x14ac:dyDescent="0.3">
      <c r="A118" s="23" t="s">
        <v>142</v>
      </c>
      <c r="B118" s="68">
        <v>13209900</v>
      </c>
    </row>
    <row r="119" spans="1:2" x14ac:dyDescent="0.3">
      <c r="A119" s="23" t="s">
        <v>143</v>
      </c>
      <c r="B119" s="68">
        <v>13209901</v>
      </c>
    </row>
    <row r="120" spans="1:2" x14ac:dyDescent="0.3">
      <c r="A120" s="23" t="s">
        <v>144</v>
      </c>
      <c r="B120" s="68">
        <v>13209902</v>
      </c>
    </row>
    <row r="121" spans="1:2" x14ac:dyDescent="0.3">
      <c r="A121" s="23" t="s">
        <v>145</v>
      </c>
      <c r="B121" s="68">
        <v>13209903</v>
      </c>
    </row>
    <row r="122" spans="1:2" x14ac:dyDescent="0.3">
      <c r="A122" s="23" t="s">
        <v>146</v>
      </c>
      <c r="B122" s="68">
        <v>13209904</v>
      </c>
    </row>
    <row r="123" spans="1:2" x14ac:dyDescent="0.3">
      <c r="A123" s="23" t="s">
        <v>147</v>
      </c>
      <c r="B123" s="68">
        <v>15111100</v>
      </c>
    </row>
    <row r="124" spans="1:2" x14ac:dyDescent="0.3">
      <c r="A124" s="23" t="s">
        <v>148</v>
      </c>
      <c r="B124" s="68">
        <v>15112100</v>
      </c>
    </row>
    <row r="125" spans="1:2" x14ac:dyDescent="0.3">
      <c r="A125" s="23" t="s">
        <v>149</v>
      </c>
      <c r="B125" s="68">
        <v>15112101</v>
      </c>
    </row>
    <row r="126" spans="1:2" x14ac:dyDescent="0.3">
      <c r="A126" s="23" t="s">
        <v>150</v>
      </c>
      <c r="B126" s="68">
        <v>15112200</v>
      </c>
    </row>
    <row r="127" spans="1:2" x14ac:dyDescent="0.3">
      <c r="A127" s="23" t="s">
        <v>151</v>
      </c>
      <c r="B127" s="68">
        <v>15113100</v>
      </c>
    </row>
    <row r="128" spans="1:2" x14ac:dyDescent="0.3">
      <c r="A128" s="23" t="s">
        <v>152</v>
      </c>
      <c r="B128" s="68">
        <v>15113200</v>
      </c>
    </row>
    <row r="129" spans="1:2" x14ac:dyDescent="0.3">
      <c r="A129" s="23" t="s">
        <v>153</v>
      </c>
      <c r="B129" s="68">
        <v>15113300</v>
      </c>
    </row>
    <row r="130" spans="1:2" x14ac:dyDescent="0.3">
      <c r="A130" s="23" t="s">
        <v>154</v>
      </c>
      <c r="B130" s="68">
        <v>15113400</v>
      </c>
    </row>
    <row r="131" spans="1:2" x14ac:dyDescent="0.3">
      <c r="A131" s="23" t="s">
        <v>155</v>
      </c>
      <c r="B131" s="68">
        <v>15114100</v>
      </c>
    </row>
    <row r="132" spans="1:2" x14ac:dyDescent="0.3">
      <c r="A132" s="23" t="s">
        <v>156</v>
      </c>
      <c r="B132" s="68">
        <v>15114200</v>
      </c>
    </row>
    <row r="133" spans="1:2" x14ac:dyDescent="0.3">
      <c r="A133" s="23" t="s">
        <v>157</v>
      </c>
      <c r="B133" s="68">
        <v>15114300</v>
      </c>
    </row>
    <row r="134" spans="1:2" x14ac:dyDescent="0.3">
      <c r="A134" s="23" t="s">
        <v>158</v>
      </c>
      <c r="B134" s="68">
        <v>15114301</v>
      </c>
    </row>
    <row r="135" spans="1:2" x14ac:dyDescent="0.3">
      <c r="A135" s="23" t="s">
        <v>159</v>
      </c>
      <c r="B135" s="68">
        <v>15115100</v>
      </c>
    </row>
    <row r="136" spans="1:2" x14ac:dyDescent="0.3">
      <c r="A136" s="23" t="s">
        <v>160</v>
      </c>
      <c r="B136" s="68">
        <v>15115200</v>
      </c>
    </row>
    <row r="137" spans="1:2" x14ac:dyDescent="0.3">
      <c r="A137" s="23" t="s">
        <v>161</v>
      </c>
      <c r="B137" s="68">
        <v>15119900</v>
      </c>
    </row>
    <row r="138" spans="1:2" x14ac:dyDescent="0.3">
      <c r="A138" s="23" t="s">
        <v>162</v>
      </c>
      <c r="B138" s="68">
        <v>15119901</v>
      </c>
    </row>
    <row r="139" spans="1:2" x14ac:dyDescent="0.3">
      <c r="A139" s="23" t="s">
        <v>163</v>
      </c>
      <c r="B139" s="68">
        <v>15119902</v>
      </c>
    </row>
    <row r="140" spans="1:2" x14ac:dyDescent="0.3">
      <c r="A140" s="23" t="s">
        <v>164</v>
      </c>
      <c r="B140" s="68">
        <v>15119903</v>
      </c>
    </row>
    <row r="141" spans="1:2" x14ac:dyDescent="0.3">
      <c r="A141" s="23" t="s">
        <v>165</v>
      </c>
      <c r="B141" s="68">
        <v>15119904</v>
      </c>
    </row>
    <row r="142" spans="1:2" x14ac:dyDescent="0.3">
      <c r="A142" s="23" t="s">
        <v>166</v>
      </c>
      <c r="B142" s="68">
        <v>15119905</v>
      </c>
    </row>
    <row r="143" spans="1:2" x14ac:dyDescent="0.3">
      <c r="A143" s="23" t="s">
        <v>167</v>
      </c>
      <c r="B143" s="68">
        <v>15119906</v>
      </c>
    </row>
    <row r="144" spans="1:2" x14ac:dyDescent="0.3">
      <c r="A144" s="23" t="s">
        <v>168</v>
      </c>
      <c r="B144" s="68">
        <v>15119907</v>
      </c>
    </row>
    <row r="145" spans="1:2" x14ac:dyDescent="0.3">
      <c r="A145" s="23" t="s">
        <v>169</v>
      </c>
      <c r="B145" s="68">
        <v>15119908</v>
      </c>
    </row>
    <row r="146" spans="1:2" x14ac:dyDescent="0.3">
      <c r="A146" s="23" t="s">
        <v>170</v>
      </c>
      <c r="B146" s="68">
        <v>15119909</v>
      </c>
    </row>
    <row r="147" spans="1:2" x14ac:dyDescent="0.3">
      <c r="A147" s="23" t="s">
        <v>171</v>
      </c>
      <c r="B147" s="68">
        <v>15119910</v>
      </c>
    </row>
    <row r="148" spans="1:2" x14ac:dyDescent="0.3">
      <c r="A148" s="23" t="s">
        <v>172</v>
      </c>
      <c r="B148" s="68">
        <v>15119911</v>
      </c>
    </row>
    <row r="149" spans="1:2" x14ac:dyDescent="0.3">
      <c r="A149" s="23" t="s">
        <v>173</v>
      </c>
      <c r="B149" s="68">
        <v>15119912</v>
      </c>
    </row>
    <row r="150" spans="1:2" x14ac:dyDescent="0.3">
      <c r="A150" s="23" t="s">
        <v>174</v>
      </c>
      <c r="B150" s="68">
        <v>15201100</v>
      </c>
    </row>
    <row r="151" spans="1:2" x14ac:dyDescent="0.3">
      <c r="A151" s="23" t="s">
        <v>175</v>
      </c>
      <c r="B151" s="68">
        <v>15202100</v>
      </c>
    </row>
    <row r="152" spans="1:2" x14ac:dyDescent="0.3">
      <c r="A152" s="23" t="s">
        <v>176</v>
      </c>
      <c r="B152" s="68">
        <v>15203100</v>
      </c>
    </row>
    <row r="153" spans="1:2" x14ac:dyDescent="0.3">
      <c r="A153" s="23" t="s">
        <v>177</v>
      </c>
      <c r="B153" s="68">
        <v>15204100</v>
      </c>
    </row>
    <row r="154" spans="1:2" x14ac:dyDescent="0.3">
      <c r="A154" s="23" t="s">
        <v>178</v>
      </c>
      <c r="B154" s="68">
        <v>15204101</v>
      </c>
    </row>
    <row r="155" spans="1:2" x14ac:dyDescent="0.3">
      <c r="A155" s="23" t="s">
        <v>179</v>
      </c>
      <c r="B155" s="68">
        <v>15204102</v>
      </c>
    </row>
    <row r="156" spans="1:2" x14ac:dyDescent="0.3">
      <c r="A156" s="23" t="s">
        <v>180</v>
      </c>
      <c r="B156" s="68">
        <v>15209100</v>
      </c>
    </row>
    <row r="157" spans="1:2" x14ac:dyDescent="0.3">
      <c r="A157" s="23" t="s">
        <v>181</v>
      </c>
      <c r="B157" s="68">
        <v>15209900</v>
      </c>
    </row>
    <row r="158" spans="1:2" x14ac:dyDescent="0.3">
      <c r="A158" s="23" t="s">
        <v>182</v>
      </c>
      <c r="B158" s="68">
        <v>17101100</v>
      </c>
    </row>
    <row r="159" spans="1:2" x14ac:dyDescent="0.3">
      <c r="A159" s="23" t="s">
        <v>183</v>
      </c>
      <c r="B159" s="68">
        <v>17101200</v>
      </c>
    </row>
    <row r="160" spans="1:2" x14ac:dyDescent="0.3">
      <c r="A160" s="23" t="s">
        <v>184</v>
      </c>
      <c r="B160" s="68">
        <v>17102100</v>
      </c>
    </row>
    <row r="161" spans="1:2" x14ac:dyDescent="0.3">
      <c r="A161" s="23" t="s">
        <v>185</v>
      </c>
      <c r="B161" s="68">
        <v>17102200</v>
      </c>
    </row>
    <row r="162" spans="1:2" x14ac:dyDescent="0.3">
      <c r="A162" s="23" t="s">
        <v>186</v>
      </c>
      <c r="B162" s="68">
        <v>17102201</v>
      </c>
    </row>
    <row r="163" spans="1:2" x14ac:dyDescent="0.3">
      <c r="A163" s="23" t="s">
        <v>187</v>
      </c>
      <c r="B163" s="68">
        <v>17201100</v>
      </c>
    </row>
    <row r="164" spans="1:2" x14ac:dyDescent="0.3">
      <c r="A164" s="23" t="s">
        <v>188</v>
      </c>
      <c r="B164" s="68">
        <v>17202100</v>
      </c>
    </row>
    <row r="165" spans="1:2" x14ac:dyDescent="0.3">
      <c r="A165" s="23" t="s">
        <v>189</v>
      </c>
      <c r="B165" s="68">
        <v>17203100</v>
      </c>
    </row>
    <row r="166" spans="1:2" x14ac:dyDescent="0.3">
      <c r="A166" s="23" t="s">
        <v>190</v>
      </c>
      <c r="B166" s="68">
        <v>17204100</v>
      </c>
    </row>
    <row r="167" spans="1:2" x14ac:dyDescent="0.3">
      <c r="A167" s="23" t="s">
        <v>191</v>
      </c>
      <c r="B167" s="68">
        <v>17205100</v>
      </c>
    </row>
    <row r="168" spans="1:2" x14ac:dyDescent="0.3">
      <c r="A168" s="23" t="s">
        <v>192</v>
      </c>
      <c r="B168" s="68">
        <v>17205101</v>
      </c>
    </row>
    <row r="169" spans="1:2" x14ac:dyDescent="0.3">
      <c r="A169" s="23" t="s">
        <v>193</v>
      </c>
      <c r="B169" s="68">
        <v>17206100</v>
      </c>
    </row>
    <row r="170" spans="1:2" x14ac:dyDescent="0.3">
      <c r="A170" s="23" t="s">
        <v>194</v>
      </c>
      <c r="B170" s="68">
        <v>17207100</v>
      </c>
    </row>
    <row r="171" spans="1:2" x14ac:dyDescent="0.3">
      <c r="A171" s="23" t="s">
        <v>195</v>
      </c>
      <c r="B171" s="68">
        <v>17207200</v>
      </c>
    </row>
    <row r="172" spans="1:2" x14ac:dyDescent="0.3">
      <c r="A172" s="23" t="s">
        <v>196</v>
      </c>
      <c r="B172" s="68">
        <v>17207201</v>
      </c>
    </row>
    <row r="173" spans="1:2" x14ac:dyDescent="0.3">
      <c r="A173" s="23" t="s">
        <v>197</v>
      </c>
      <c r="B173" s="68">
        <v>17208100</v>
      </c>
    </row>
    <row r="174" spans="1:2" x14ac:dyDescent="0.3">
      <c r="A174" s="23" t="s">
        <v>198</v>
      </c>
      <c r="B174" s="68">
        <v>17208101</v>
      </c>
    </row>
    <row r="175" spans="1:2" x14ac:dyDescent="0.3">
      <c r="A175" s="23" t="s">
        <v>199</v>
      </c>
      <c r="B175" s="68">
        <v>17211100</v>
      </c>
    </row>
    <row r="176" spans="1:2" x14ac:dyDescent="0.3">
      <c r="A176" s="23" t="s">
        <v>200</v>
      </c>
      <c r="B176" s="68">
        <v>17211101</v>
      </c>
    </row>
    <row r="177" spans="1:2" x14ac:dyDescent="0.3">
      <c r="A177" s="23" t="s">
        <v>201</v>
      </c>
      <c r="B177" s="68">
        <v>17211102</v>
      </c>
    </row>
    <row r="178" spans="1:2" x14ac:dyDescent="0.3">
      <c r="A178" s="23" t="s">
        <v>202</v>
      </c>
      <c r="B178" s="68">
        <v>17211103</v>
      </c>
    </row>
    <row r="179" spans="1:2" x14ac:dyDescent="0.3">
      <c r="A179" s="23" t="s">
        <v>203</v>
      </c>
      <c r="B179" s="68">
        <v>17211200</v>
      </c>
    </row>
    <row r="180" spans="1:2" x14ac:dyDescent="0.3">
      <c r="A180" s="23" t="s">
        <v>204</v>
      </c>
      <c r="B180" s="68">
        <v>17211201</v>
      </c>
    </row>
    <row r="181" spans="1:2" x14ac:dyDescent="0.3">
      <c r="A181" s="23" t="s">
        <v>205</v>
      </c>
      <c r="B181" s="68">
        <v>17212100</v>
      </c>
    </row>
    <row r="182" spans="1:2" x14ac:dyDescent="0.3">
      <c r="A182" s="23" t="s">
        <v>206</v>
      </c>
      <c r="B182" s="68">
        <v>17212101</v>
      </c>
    </row>
    <row r="183" spans="1:2" x14ac:dyDescent="0.3">
      <c r="A183" s="23" t="s">
        <v>207</v>
      </c>
      <c r="B183" s="68">
        <v>17212102</v>
      </c>
    </row>
    <row r="184" spans="1:2" x14ac:dyDescent="0.3">
      <c r="A184" s="23" t="s">
        <v>208</v>
      </c>
      <c r="B184" s="68">
        <v>17213100</v>
      </c>
    </row>
    <row r="185" spans="1:2" x14ac:dyDescent="0.3">
      <c r="A185" s="23" t="s">
        <v>209</v>
      </c>
      <c r="B185" s="68">
        <v>17214100</v>
      </c>
    </row>
    <row r="186" spans="1:2" x14ac:dyDescent="0.3">
      <c r="A186" s="23" t="s">
        <v>210</v>
      </c>
      <c r="B186" s="68">
        <v>17214101</v>
      </c>
    </row>
    <row r="187" spans="1:2" x14ac:dyDescent="0.3">
      <c r="A187" s="23" t="s">
        <v>211</v>
      </c>
      <c r="B187" s="68">
        <v>17214102</v>
      </c>
    </row>
    <row r="188" spans="1:2" x14ac:dyDescent="0.3">
      <c r="A188" s="23" t="s">
        <v>212</v>
      </c>
      <c r="B188" s="68">
        <v>17215100</v>
      </c>
    </row>
    <row r="189" spans="1:2" x14ac:dyDescent="0.3">
      <c r="A189" s="23" t="s">
        <v>213</v>
      </c>
      <c r="B189" s="68">
        <v>17216100</v>
      </c>
    </row>
    <row r="190" spans="1:2" x14ac:dyDescent="0.3">
      <c r="A190" s="23" t="s">
        <v>214</v>
      </c>
      <c r="B190" s="68">
        <v>17217100</v>
      </c>
    </row>
    <row r="191" spans="1:2" x14ac:dyDescent="0.3">
      <c r="A191" s="23" t="s">
        <v>215</v>
      </c>
      <c r="B191" s="68">
        <v>17219900</v>
      </c>
    </row>
    <row r="192" spans="1:2" x14ac:dyDescent="0.3">
      <c r="A192" s="23" t="s">
        <v>216</v>
      </c>
      <c r="B192" s="68">
        <v>17219901</v>
      </c>
    </row>
    <row r="193" spans="1:2" x14ac:dyDescent="0.3">
      <c r="A193" s="23" t="s">
        <v>217</v>
      </c>
      <c r="B193" s="68">
        <v>17219902</v>
      </c>
    </row>
    <row r="194" spans="1:2" x14ac:dyDescent="0.3">
      <c r="A194" s="23" t="s">
        <v>218</v>
      </c>
      <c r="B194" s="68">
        <v>17219903</v>
      </c>
    </row>
    <row r="195" spans="1:2" x14ac:dyDescent="0.3">
      <c r="A195" s="23" t="s">
        <v>219</v>
      </c>
      <c r="B195" s="68">
        <v>17219904</v>
      </c>
    </row>
    <row r="196" spans="1:2" x14ac:dyDescent="0.3">
      <c r="A196" s="23" t="s">
        <v>220</v>
      </c>
      <c r="B196" s="68">
        <v>17219905</v>
      </c>
    </row>
    <row r="197" spans="1:2" x14ac:dyDescent="0.3">
      <c r="A197" s="23" t="s">
        <v>221</v>
      </c>
      <c r="B197" s="68">
        <v>17219906</v>
      </c>
    </row>
    <row r="198" spans="1:2" x14ac:dyDescent="0.3">
      <c r="A198" s="23" t="s">
        <v>222</v>
      </c>
      <c r="B198" s="68">
        <v>17219907</v>
      </c>
    </row>
    <row r="199" spans="1:2" x14ac:dyDescent="0.3">
      <c r="A199" s="23" t="s">
        <v>223</v>
      </c>
      <c r="B199" s="68">
        <v>17219908</v>
      </c>
    </row>
    <row r="200" spans="1:2" x14ac:dyDescent="0.3">
      <c r="A200" s="23" t="s">
        <v>224</v>
      </c>
      <c r="B200" s="68">
        <v>17219909</v>
      </c>
    </row>
    <row r="201" spans="1:2" x14ac:dyDescent="0.3">
      <c r="A201" s="23" t="s">
        <v>225</v>
      </c>
      <c r="B201" s="68">
        <v>17219910</v>
      </c>
    </row>
    <row r="202" spans="1:2" x14ac:dyDescent="0.3">
      <c r="A202" s="23" t="s">
        <v>226</v>
      </c>
      <c r="B202" s="68">
        <v>17219911</v>
      </c>
    </row>
    <row r="203" spans="1:2" x14ac:dyDescent="0.3">
      <c r="A203" s="23" t="s">
        <v>227</v>
      </c>
      <c r="B203" s="68">
        <v>17301100</v>
      </c>
    </row>
    <row r="204" spans="1:2" x14ac:dyDescent="0.3">
      <c r="A204" s="23" t="s">
        <v>228</v>
      </c>
      <c r="B204" s="68">
        <v>17301101</v>
      </c>
    </row>
    <row r="205" spans="1:2" x14ac:dyDescent="0.3">
      <c r="A205" s="23" t="s">
        <v>229</v>
      </c>
      <c r="B205" s="68">
        <v>17301102</v>
      </c>
    </row>
    <row r="206" spans="1:2" x14ac:dyDescent="0.3">
      <c r="A206" s="23" t="s">
        <v>230</v>
      </c>
      <c r="B206" s="68">
        <v>17301200</v>
      </c>
    </row>
    <row r="207" spans="1:2" x14ac:dyDescent="0.3">
      <c r="A207" s="23" t="s">
        <v>231</v>
      </c>
      <c r="B207" s="68">
        <v>17301201</v>
      </c>
    </row>
    <row r="208" spans="1:2" x14ac:dyDescent="0.3">
      <c r="A208" s="23" t="s">
        <v>232</v>
      </c>
      <c r="B208" s="68">
        <v>17301202</v>
      </c>
    </row>
    <row r="209" spans="1:2" x14ac:dyDescent="0.3">
      <c r="A209" s="23" t="s">
        <v>233</v>
      </c>
      <c r="B209" s="68">
        <v>17301300</v>
      </c>
    </row>
    <row r="210" spans="1:2" x14ac:dyDescent="0.3">
      <c r="A210" s="23" t="s">
        <v>234</v>
      </c>
      <c r="B210" s="68">
        <v>17301900</v>
      </c>
    </row>
    <row r="211" spans="1:2" x14ac:dyDescent="0.3">
      <c r="A211" s="23" t="s">
        <v>235</v>
      </c>
      <c r="B211" s="68">
        <v>17302100</v>
      </c>
    </row>
    <row r="212" spans="1:2" x14ac:dyDescent="0.3">
      <c r="A212" s="23" t="s">
        <v>236</v>
      </c>
      <c r="B212" s="68">
        <v>17302200</v>
      </c>
    </row>
    <row r="213" spans="1:2" x14ac:dyDescent="0.3">
      <c r="A213" s="23" t="s">
        <v>237</v>
      </c>
      <c r="B213" s="68">
        <v>17302300</v>
      </c>
    </row>
    <row r="214" spans="1:2" x14ac:dyDescent="0.3">
      <c r="A214" s="23" t="s">
        <v>238</v>
      </c>
      <c r="B214" s="68">
        <v>17302301</v>
      </c>
    </row>
    <row r="215" spans="1:2" x14ac:dyDescent="0.3">
      <c r="A215" s="23" t="s">
        <v>239</v>
      </c>
      <c r="B215" s="68">
        <v>17302303</v>
      </c>
    </row>
    <row r="216" spans="1:2" x14ac:dyDescent="0.3">
      <c r="A216" s="23" t="s">
        <v>240</v>
      </c>
      <c r="B216" s="68">
        <v>17302400</v>
      </c>
    </row>
    <row r="217" spans="1:2" x14ac:dyDescent="0.3">
      <c r="A217" s="23" t="s">
        <v>241</v>
      </c>
      <c r="B217" s="68">
        <v>17302401</v>
      </c>
    </row>
    <row r="218" spans="1:2" x14ac:dyDescent="0.3">
      <c r="A218" s="23" t="s">
        <v>242</v>
      </c>
      <c r="B218" s="68">
        <v>17302500</v>
      </c>
    </row>
    <row r="219" spans="1:2" x14ac:dyDescent="0.3">
      <c r="A219" s="23" t="s">
        <v>243</v>
      </c>
      <c r="B219" s="68">
        <v>17302600</v>
      </c>
    </row>
    <row r="220" spans="1:2" x14ac:dyDescent="0.3">
      <c r="A220" s="23" t="s">
        <v>244</v>
      </c>
      <c r="B220" s="68">
        <v>17302700</v>
      </c>
    </row>
    <row r="221" spans="1:2" x14ac:dyDescent="0.3">
      <c r="A221" s="23" t="s">
        <v>245</v>
      </c>
      <c r="B221" s="68">
        <v>17302701</v>
      </c>
    </row>
    <row r="222" spans="1:2" x14ac:dyDescent="0.3">
      <c r="A222" s="23" t="s">
        <v>246</v>
      </c>
      <c r="B222" s="68">
        <v>17302900</v>
      </c>
    </row>
    <row r="223" spans="1:2" x14ac:dyDescent="0.3">
      <c r="A223" s="23" t="s">
        <v>247</v>
      </c>
      <c r="B223" s="68">
        <v>17302901</v>
      </c>
    </row>
    <row r="224" spans="1:2" x14ac:dyDescent="0.3">
      <c r="A224" s="23" t="s">
        <v>248</v>
      </c>
      <c r="B224" s="68">
        <v>17302902</v>
      </c>
    </row>
    <row r="225" spans="1:2" x14ac:dyDescent="0.3">
      <c r="A225" s="23" t="s">
        <v>249</v>
      </c>
      <c r="B225" s="68">
        <v>17302903</v>
      </c>
    </row>
    <row r="226" spans="1:2" x14ac:dyDescent="0.3">
      <c r="A226" s="23" t="s">
        <v>250</v>
      </c>
      <c r="B226" s="68">
        <v>17302904</v>
      </c>
    </row>
    <row r="227" spans="1:2" x14ac:dyDescent="0.3">
      <c r="A227" s="23" t="s">
        <v>251</v>
      </c>
      <c r="B227" s="68">
        <v>17302905</v>
      </c>
    </row>
    <row r="228" spans="1:2" x14ac:dyDescent="0.3">
      <c r="A228" s="23" t="s">
        <v>252</v>
      </c>
      <c r="B228" s="68">
        <v>17302906</v>
      </c>
    </row>
    <row r="229" spans="1:2" x14ac:dyDescent="0.3">
      <c r="A229" s="23" t="s">
        <v>253</v>
      </c>
      <c r="B229" s="68">
        <v>17302907</v>
      </c>
    </row>
    <row r="230" spans="1:2" x14ac:dyDescent="0.3">
      <c r="A230" s="23" t="s">
        <v>254</v>
      </c>
      <c r="B230" s="68">
        <v>17302908</v>
      </c>
    </row>
    <row r="231" spans="1:2" x14ac:dyDescent="0.3">
      <c r="A231" s="23" t="s">
        <v>255</v>
      </c>
      <c r="B231" s="68">
        <v>17302909</v>
      </c>
    </row>
    <row r="232" spans="1:2" x14ac:dyDescent="0.3">
      <c r="A232" s="23" t="s">
        <v>256</v>
      </c>
      <c r="B232" s="68">
        <v>17302910</v>
      </c>
    </row>
    <row r="233" spans="1:2" x14ac:dyDescent="0.3">
      <c r="A233" s="23" t="s">
        <v>257</v>
      </c>
      <c r="B233" s="68">
        <v>17302911</v>
      </c>
    </row>
    <row r="234" spans="1:2" x14ac:dyDescent="0.3">
      <c r="A234" s="23" t="s">
        <v>258</v>
      </c>
      <c r="B234" s="68">
        <v>17302912</v>
      </c>
    </row>
    <row r="235" spans="1:2" x14ac:dyDescent="0.3">
      <c r="A235" s="23" t="s">
        <v>259</v>
      </c>
      <c r="B235" s="68">
        <v>17303100</v>
      </c>
    </row>
    <row r="236" spans="1:2" x14ac:dyDescent="0.3">
      <c r="A236" s="23" t="s">
        <v>260</v>
      </c>
      <c r="B236" s="68">
        <v>17303101</v>
      </c>
    </row>
    <row r="237" spans="1:2" x14ac:dyDescent="0.3">
      <c r="A237" s="23" t="s">
        <v>261</v>
      </c>
      <c r="B237" s="68">
        <v>17303102</v>
      </c>
    </row>
    <row r="238" spans="1:2" x14ac:dyDescent="0.3">
      <c r="A238" s="23" t="s">
        <v>262</v>
      </c>
      <c r="B238" s="68">
        <v>19101100</v>
      </c>
    </row>
    <row r="239" spans="1:2" x14ac:dyDescent="0.3">
      <c r="A239" s="23" t="s">
        <v>263</v>
      </c>
      <c r="B239" s="68">
        <v>19101200</v>
      </c>
    </row>
    <row r="240" spans="1:2" x14ac:dyDescent="0.3">
      <c r="A240" s="23" t="s">
        <v>264</v>
      </c>
      <c r="B240" s="68">
        <v>19101300</v>
      </c>
    </row>
    <row r="241" spans="1:2" x14ac:dyDescent="0.3">
      <c r="A241" s="23" t="s">
        <v>265</v>
      </c>
      <c r="B241" s="68">
        <v>19102001</v>
      </c>
    </row>
    <row r="242" spans="1:2" x14ac:dyDescent="0.3">
      <c r="A242" s="23" t="s">
        <v>266</v>
      </c>
      <c r="B242" s="68">
        <v>19102100</v>
      </c>
    </row>
    <row r="243" spans="1:2" x14ac:dyDescent="0.3">
      <c r="A243" s="23" t="s">
        <v>267</v>
      </c>
      <c r="B243" s="68">
        <v>19102200</v>
      </c>
    </row>
    <row r="244" spans="1:2" x14ac:dyDescent="0.3">
      <c r="A244" s="23" t="s">
        <v>268</v>
      </c>
      <c r="B244" s="68">
        <v>19102300</v>
      </c>
    </row>
    <row r="245" spans="1:2" x14ac:dyDescent="0.3">
      <c r="A245" s="23" t="s">
        <v>269</v>
      </c>
      <c r="B245" s="68">
        <v>19102900</v>
      </c>
    </row>
    <row r="246" spans="1:2" x14ac:dyDescent="0.3">
      <c r="A246" s="23" t="s">
        <v>270</v>
      </c>
      <c r="B246" s="68">
        <v>19102901</v>
      </c>
    </row>
    <row r="247" spans="1:2" x14ac:dyDescent="0.3">
      <c r="A247" s="23" t="s">
        <v>271</v>
      </c>
      <c r="B247" s="68">
        <v>19102902</v>
      </c>
    </row>
    <row r="248" spans="1:2" x14ac:dyDescent="0.3">
      <c r="A248" s="23" t="s">
        <v>272</v>
      </c>
      <c r="B248" s="68">
        <v>19102903</v>
      </c>
    </row>
    <row r="249" spans="1:2" x14ac:dyDescent="0.3">
      <c r="A249" s="23" t="s">
        <v>273</v>
      </c>
      <c r="B249" s="68">
        <v>19103100</v>
      </c>
    </row>
    <row r="250" spans="1:2" x14ac:dyDescent="0.3">
      <c r="A250" s="23" t="s">
        <v>274</v>
      </c>
      <c r="B250" s="68">
        <v>19103101</v>
      </c>
    </row>
    <row r="251" spans="1:2" x14ac:dyDescent="0.3">
      <c r="A251" s="23" t="s">
        <v>275</v>
      </c>
      <c r="B251" s="68">
        <v>19103102</v>
      </c>
    </row>
    <row r="252" spans="1:2" x14ac:dyDescent="0.3">
      <c r="A252" s="23" t="s">
        <v>276</v>
      </c>
      <c r="B252" s="68">
        <v>19103103</v>
      </c>
    </row>
    <row r="253" spans="1:2" x14ac:dyDescent="0.3">
      <c r="A253" s="23" t="s">
        <v>277</v>
      </c>
      <c r="B253" s="68">
        <v>19103200</v>
      </c>
    </row>
    <row r="254" spans="1:2" x14ac:dyDescent="0.3">
      <c r="A254" s="23" t="s">
        <v>278</v>
      </c>
      <c r="B254" s="68">
        <v>19104100</v>
      </c>
    </row>
    <row r="255" spans="1:2" x14ac:dyDescent="0.3">
      <c r="A255" s="23" t="s">
        <v>279</v>
      </c>
      <c r="B255" s="68">
        <v>19104200</v>
      </c>
    </row>
    <row r="256" spans="1:2" x14ac:dyDescent="0.3">
      <c r="A256" s="23" t="s">
        <v>280</v>
      </c>
      <c r="B256" s="68">
        <v>19109900</v>
      </c>
    </row>
    <row r="257" spans="1:2" x14ac:dyDescent="0.3">
      <c r="A257" s="23" t="s">
        <v>281</v>
      </c>
      <c r="B257" s="68">
        <v>19201100</v>
      </c>
    </row>
    <row r="258" spans="1:2" x14ac:dyDescent="0.3">
      <c r="A258" s="23" t="s">
        <v>282</v>
      </c>
      <c r="B258" s="68">
        <v>19201200</v>
      </c>
    </row>
    <row r="259" spans="1:2" x14ac:dyDescent="0.3">
      <c r="A259" s="23" t="s">
        <v>283</v>
      </c>
      <c r="B259" s="68">
        <v>19202100</v>
      </c>
    </row>
    <row r="260" spans="1:2" x14ac:dyDescent="0.3">
      <c r="A260" s="23" t="s">
        <v>284</v>
      </c>
      <c r="B260" s="68">
        <v>19203100</v>
      </c>
    </row>
    <row r="261" spans="1:2" x14ac:dyDescent="0.3">
      <c r="A261" s="23" t="s">
        <v>285</v>
      </c>
      <c r="B261" s="68">
        <v>19203200</v>
      </c>
    </row>
    <row r="262" spans="1:2" x14ac:dyDescent="0.3">
      <c r="A262" s="23" t="s">
        <v>286</v>
      </c>
      <c r="B262" s="68">
        <v>19204100</v>
      </c>
    </row>
    <row r="263" spans="1:2" x14ac:dyDescent="0.3">
      <c r="A263" s="23" t="s">
        <v>287</v>
      </c>
      <c r="B263" s="68">
        <v>19204101</v>
      </c>
    </row>
    <row r="264" spans="1:2" x14ac:dyDescent="0.3">
      <c r="A264" s="23" t="s">
        <v>288</v>
      </c>
      <c r="B264" s="68">
        <v>19204102</v>
      </c>
    </row>
    <row r="265" spans="1:2" x14ac:dyDescent="0.3">
      <c r="A265" s="23" t="s">
        <v>289</v>
      </c>
      <c r="B265" s="68">
        <v>19204103</v>
      </c>
    </row>
    <row r="266" spans="1:2" x14ac:dyDescent="0.3">
      <c r="A266" s="23" t="s">
        <v>290</v>
      </c>
      <c r="B266" s="68">
        <v>19204200</v>
      </c>
    </row>
    <row r="267" spans="1:2" x14ac:dyDescent="0.3">
      <c r="A267" s="23" t="s">
        <v>291</v>
      </c>
      <c r="B267" s="68">
        <v>19204300</v>
      </c>
    </row>
    <row r="268" spans="1:2" x14ac:dyDescent="0.3">
      <c r="A268" s="23" t="s">
        <v>292</v>
      </c>
      <c r="B268" s="68">
        <v>19209900</v>
      </c>
    </row>
    <row r="269" spans="1:2" x14ac:dyDescent="0.3">
      <c r="A269" s="23" t="s">
        <v>293</v>
      </c>
      <c r="B269" s="68">
        <v>19209901</v>
      </c>
    </row>
    <row r="270" spans="1:2" x14ac:dyDescent="0.3">
      <c r="A270" s="23" t="s">
        <v>294</v>
      </c>
      <c r="B270" s="68">
        <v>19301100</v>
      </c>
    </row>
    <row r="271" spans="1:2" x14ac:dyDescent="0.3">
      <c r="A271" s="23" t="s">
        <v>295</v>
      </c>
      <c r="B271" s="68">
        <v>19301101</v>
      </c>
    </row>
    <row r="272" spans="1:2" x14ac:dyDescent="0.3">
      <c r="A272" s="23" t="s">
        <v>296</v>
      </c>
      <c r="B272" s="68">
        <v>19302200</v>
      </c>
    </row>
    <row r="273" spans="1:2" x14ac:dyDescent="0.3">
      <c r="A273" s="23" t="s">
        <v>297</v>
      </c>
      <c r="B273" s="68">
        <v>19303100</v>
      </c>
    </row>
    <row r="274" spans="1:2" x14ac:dyDescent="0.3">
      <c r="A274" s="23" t="s">
        <v>298</v>
      </c>
      <c r="B274" s="68">
        <v>19303101</v>
      </c>
    </row>
    <row r="275" spans="1:2" x14ac:dyDescent="0.3">
      <c r="A275" s="23" t="s">
        <v>299</v>
      </c>
      <c r="B275" s="68">
        <v>19303102</v>
      </c>
    </row>
    <row r="276" spans="1:2" x14ac:dyDescent="0.3">
      <c r="A276" s="23" t="s">
        <v>300</v>
      </c>
      <c r="B276" s="68">
        <v>19303103</v>
      </c>
    </row>
    <row r="277" spans="1:2" x14ac:dyDescent="0.3">
      <c r="A277" s="23" t="s">
        <v>301</v>
      </c>
      <c r="B277" s="68">
        <v>19303200</v>
      </c>
    </row>
    <row r="278" spans="1:2" x14ac:dyDescent="0.3">
      <c r="A278" s="23" t="s">
        <v>302</v>
      </c>
      <c r="B278" s="68">
        <v>19303900</v>
      </c>
    </row>
    <row r="279" spans="1:2" x14ac:dyDescent="0.3">
      <c r="A279" s="23" t="s">
        <v>303</v>
      </c>
      <c r="B279" s="68">
        <v>19303901</v>
      </c>
    </row>
    <row r="280" spans="1:2" x14ac:dyDescent="0.3">
      <c r="A280" s="23" t="s">
        <v>304</v>
      </c>
      <c r="B280" s="68">
        <v>19304100</v>
      </c>
    </row>
    <row r="281" spans="1:2" x14ac:dyDescent="0.3">
      <c r="A281" s="23" t="s">
        <v>305</v>
      </c>
      <c r="B281" s="68">
        <v>19305100</v>
      </c>
    </row>
    <row r="282" spans="1:2" x14ac:dyDescent="0.3">
      <c r="A282" s="23" t="s">
        <v>306</v>
      </c>
      <c r="B282" s="68">
        <v>19309100</v>
      </c>
    </row>
    <row r="283" spans="1:2" x14ac:dyDescent="0.3">
      <c r="A283" s="23" t="s">
        <v>307</v>
      </c>
      <c r="B283" s="68">
        <v>19309101</v>
      </c>
    </row>
    <row r="284" spans="1:2" x14ac:dyDescent="0.3">
      <c r="A284" s="23" t="s">
        <v>308</v>
      </c>
      <c r="B284" s="68">
        <v>19309102</v>
      </c>
    </row>
    <row r="285" spans="1:2" x14ac:dyDescent="0.3">
      <c r="A285" s="23" t="s">
        <v>309</v>
      </c>
      <c r="B285" s="68">
        <v>19309200</v>
      </c>
    </row>
    <row r="286" spans="1:2" x14ac:dyDescent="0.3">
      <c r="A286" s="23" t="s">
        <v>310</v>
      </c>
      <c r="B286" s="68">
        <v>19309300</v>
      </c>
    </row>
    <row r="287" spans="1:2" x14ac:dyDescent="0.3">
      <c r="A287" s="23" t="s">
        <v>311</v>
      </c>
      <c r="B287" s="68">
        <v>19309400</v>
      </c>
    </row>
    <row r="288" spans="1:2" x14ac:dyDescent="0.3">
      <c r="A288" s="23" t="s">
        <v>312</v>
      </c>
      <c r="B288" s="68">
        <v>19309900</v>
      </c>
    </row>
    <row r="289" spans="1:2" x14ac:dyDescent="0.3">
      <c r="A289" s="23" t="s">
        <v>313</v>
      </c>
      <c r="B289" s="68">
        <v>19309901</v>
      </c>
    </row>
    <row r="290" spans="1:2" x14ac:dyDescent="0.3">
      <c r="A290" s="23" t="s">
        <v>314</v>
      </c>
      <c r="B290" s="68">
        <v>19401100</v>
      </c>
    </row>
    <row r="291" spans="1:2" x14ac:dyDescent="0.3">
      <c r="A291" s="23" t="s">
        <v>315</v>
      </c>
      <c r="B291" s="68">
        <v>19401101</v>
      </c>
    </row>
    <row r="292" spans="1:2" x14ac:dyDescent="0.3">
      <c r="A292" s="23" t="s">
        <v>316</v>
      </c>
      <c r="B292" s="68">
        <v>19401102</v>
      </c>
    </row>
    <row r="293" spans="1:2" x14ac:dyDescent="0.3">
      <c r="A293" s="23" t="s">
        <v>317</v>
      </c>
      <c r="B293" s="68">
        <v>19402100</v>
      </c>
    </row>
    <row r="294" spans="1:2" x14ac:dyDescent="0.3">
      <c r="A294" s="23" t="s">
        <v>318</v>
      </c>
      <c r="B294" s="68">
        <v>19403100</v>
      </c>
    </row>
    <row r="295" spans="1:2" x14ac:dyDescent="0.3">
      <c r="A295" s="23" t="s">
        <v>319</v>
      </c>
      <c r="B295" s="68">
        <v>19404100</v>
      </c>
    </row>
    <row r="296" spans="1:2" x14ac:dyDescent="0.3">
      <c r="A296" s="23" t="s">
        <v>320</v>
      </c>
      <c r="B296" s="68">
        <v>19404101</v>
      </c>
    </row>
    <row r="297" spans="1:2" x14ac:dyDescent="0.3">
      <c r="A297" s="23" t="s">
        <v>321</v>
      </c>
      <c r="B297" s="68">
        <v>19404102</v>
      </c>
    </row>
    <row r="298" spans="1:2" x14ac:dyDescent="0.3">
      <c r="A298" s="23" t="s">
        <v>322</v>
      </c>
      <c r="B298" s="68">
        <v>19405100</v>
      </c>
    </row>
    <row r="299" spans="1:2" x14ac:dyDescent="0.3">
      <c r="A299" s="23" t="s">
        <v>323</v>
      </c>
      <c r="B299" s="68">
        <v>19405101</v>
      </c>
    </row>
    <row r="300" spans="1:2" x14ac:dyDescent="0.3">
      <c r="A300" s="23" t="s">
        <v>324</v>
      </c>
      <c r="B300" s="68">
        <v>19405102</v>
      </c>
    </row>
    <row r="301" spans="1:2" x14ac:dyDescent="0.3">
      <c r="A301" s="23" t="s">
        <v>325</v>
      </c>
      <c r="B301" s="68">
        <v>19406100</v>
      </c>
    </row>
    <row r="302" spans="1:2" x14ac:dyDescent="0.3">
      <c r="A302" s="23" t="s">
        <v>326</v>
      </c>
      <c r="B302" s="68">
        <v>19406101</v>
      </c>
    </row>
    <row r="303" spans="1:2" x14ac:dyDescent="0.3">
      <c r="A303" s="23" t="s">
        <v>327</v>
      </c>
      <c r="B303" s="68">
        <v>19409100</v>
      </c>
    </row>
    <row r="304" spans="1:2" x14ac:dyDescent="0.3">
      <c r="A304" s="23" t="s">
        <v>328</v>
      </c>
      <c r="B304" s="68">
        <v>19409200</v>
      </c>
    </row>
    <row r="305" spans="1:2" x14ac:dyDescent="0.3">
      <c r="A305" s="23" t="s">
        <v>329</v>
      </c>
      <c r="B305" s="68">
        <v>19409300</v>
      </c>
    </row>
    <row r="306" spans="1:2" x14ac:dyDescent="0.3">
      <c r="A306" s="23" t="s">
        <v>330</v>
      </c>
      <c r="B306" s="68">
        <v>19409900</v>
      </c>
    </row>
    <row r="307" spans="1:2" x14ac:dyDescent="0.3">
      <c r="A307" s="23" t="s">
        <v>331</v>
      </c>
      <c r="B307" s="68">
        <v>19409901</v>
      </c>
    </row>
    <row r="308" spans="1:2" x14ac:dyDescent="0.3">
      <c r="A308" s="23" t="s">
        <v>332</v>
      </c>
      <c r="B308" s="68">
        <v>19409902</v>
      </c>
    </row>
    <row r="309" spans="1:2" x14ac:dyDescent="0.3">
      <c r="A309" s="23" t="s">
        <v>333</v>
      </c>
      <c r="B309" s="68">
        <v>19409903</v>
      </c>
    </row>
    <row r="310" spans="1:2" x14ac:dyDescent="0.3">
      <c r="A310" s="23" t="s">
        <v>334</v>
      </c>
      <c r="B310" s="68">
        <v>21101100</v>
      </c>
    </row>
    <row r="311" spans="1:2" x14ac:dyDescent="0.3">
      <c r="A311" s="23" t="s">
        <v>335</v>
      </c>
      <c r="B311" s="68">
        <v>21101200</v>
      </c>
    </row>
    <row r="312" spans="1:2" x14ac:dyDescent="0.3">
      <c r="A312" s="23" t="s">
        <v>336</v>
      </c>
      <c r="B312" s="68">
        <v>21101300</v>
      </c>
    </row>
    <row r="313" spans="1:2" x14ac:dyDescent="0.3">
      <c r="A313" s="23" t="s">
        <v>337</v>
      </c>
      <c r="B313" s="68">
        <v>21101400</v>
      </c>
    </row>
    <row r="314" spans="1:2" x14ac:dyDescent="0.3">
      <c r="A314" s="23" t="s">
        <v>338</v>
      </c>
      <c r="B314" s="68">
        <v>21101500</v>
      </c>
    </row>
    <row r="315" spans="1:2" x14ac:dyDescent="0.3">
      <c r="A315" s="23" t="s">
        <v>339</v>
      </c>
      <c r="B315" s="68">
        <v>21101900</v>
      </c>
    </row>
    <row r="316" spans="1:2" x14ac:dyDescent="0.3">
      <c r="A316" s="23" t="s">
        <v>340</v>
      </c>
      <c r="B316" s="68">
        <v>21102100</v>
      </c>
    </row>
    <row r="317" spans="1:2" x14ac:dyDescent="0.3">
      <c r="A317" s="23" t="s">
        <v>341</v>
      </c>
      <c r="B317" s="68">
        <v>21102200</v>
      </c>
    </row>
    <row r="318" spans="1:2" x14ac:dyDescent="0.3">
      <c r="A318" s="23" t="s">
        <v>342</v>
      </c>
      <c r="B318" s="68">
        <v>21102300</v>
      </c>
    </row>
    <row r="319" spans="1:2" x14ac:dyDescent="0.3">
      <c r="A319" s="23" t="s">
        <v>343</v>
      </c>
      <c r="B319" s="68">
        <v>21102900</v>
      </c>
    </row>
    <row r="320" spans="1:2" x14ac:dyDescent="0.3">
      <c r="A320" s="23" t="s">
        <v>344</v>
      </c>
      <c r="B320" s="68">
        <v>21109100</v>
      </c>
    </row>
    <row r="321" spans="1:2" x14ac:dyDescent="0.3">
      <c r="A321" s="23" t="s">
        <v>345</v>
      </c>
      <c r="B321" s="68">
        <v>21109200</v>
      </c>
    </row>
    <row r="322" spans="1:2" x14ac:dyDescent="0.3">
      <c r="A322" s="23" t="s">
        <v>346</v>
      </c>
      <c r="B322" s="68">
        <v>21109300</v>
      </c>
    </row>
    <row r="323" spans="1:2" x14ac:dyDescent="0.3">
      <c r="A323" s="23" t="s">
        <v>347</v>
      </c>
      <c r="B323" s="68">
        <v>21109400</v>
      </c>
    </row>
    <row r="324" spans="1:2" x14ac:dyDescent="0.3">
      <c r="A324" s="23" t="s">
        <v>348</v>
      </c>
      <c r="B324" s="68">
        <v>21109900</v>
      </c>
    </row>
    <row r="325" spans="1:2" x14ac:dyDescent="0.3">
      <c r="A325" s="23" t="s">
        <v>349</v>
      </c>
      <c r="B325" s="68">
        <v>21201100</v>
      </c>
    </row>
    <row r="326" spans="1:2" x14ac:dyDescent="0.3">
      <c r="A326" s="23" t="s">
        <v>350</v>
      </c>
      <c r="B326" s="68">
        <v>21202100</v>
      </c>
    </row>
    <row r="327" spans="1:2" x14ac:dyDescent="0.3">
      <c r="A327" s="23" t="s">
        <v>351</v>
      </c>
      <c r="B327" s="68">
        <v>21209900</v>
      </c>
    </row>
    <row r="328" spans="1:2" x14ac:dyDescent="0.3">
      <c r="A328" s="23" t="s">
        <v>352</v>
      </c>
      <c r="B328" s="68">
        <v>23101100</v>
      </c>
    </row>
    <row r="329" spans="1:2" x14ac:dyDescent="0.3">
      <c r="A329" s="23" t="s">
        <v>353</v>
      </c>
      <c r="B329" s="68">
        <v>23101200</v>
      </c>
    </row>
    <row r="330" spans="1:2" x14ac:dyDescent="0.3">
      <c r="A330" s="23" t="s">
        <v>354</v>
      </c>
      <c r="B330" s="68">
        <v>23102100</v>
      </c>
    </row>
    <row r="331" spans="1:2" x14ac:dyDescent="0.3">
      <c r="A331" s="23" t="s">
        <v>355</v>
      </c>
      <c r="B331" s="68">
        <v>23102200</v>
      </c>
    </row>
    <row r="332" spans="1:2" x14ac:dyDescent="0.3">
      <c r="A332" s="23" t="s">
        <v>356</v>
      </c>
      <c r="B332" s="68">
        <v>23102300</v>
      </c>
    </row>
    <row r="333" spans="1:2" x14ac:dyDescent="0.3">
      <c r="A333" s="23" t="s">
        <v>357</v>
      </c>
      <c r="B333" s="68">
        <v>23201100</v>
      </c>
    </row>
    <row r="334" spans="1:2" x14ac:dyDescent="0.3">
      <c r="A334" s="23" t="s">
        <v>358</v>
      </c>
      <c r="B334" s="68">
        <v>23209100</v>
      </c>
    </row>
    <row r="335" spans="1:2" x14ac:dyDescent="0.3">
      <c r="A335" s="23" t="s">
        <v>359</v>
      </c>
      <c r="B335" s="68">
        <v>23209300</v>
      </c>
    </row>
    <row r="336" spans="1:2" x14ac:dyDescent="0.3">
      <c r="A336" s="23" t="s">
        <v>360</v>
      </c>
      <c r="B336" s="68">
        <v>23209900</v>
      </c>
    </row>
    <row r="337" spans="1:2" x14ac:dyDescent="0.3">
      <c r="A337" s="23" t="s">
        <v>361</v>
      </c>
      <c r="B337" s="68">
        <v>25101100</v>
      </c>
    </row>
    <row r="338" spans="1:2" x14ac:dyDescent="0.3">
      <c r="A338" s="23" t="s">
        <v>362</v>
      </c>
      <c r="B338" s="68">
        <v>25102100</v>
      </c>
    </row>
    <row r="339" spans="1:2" x14ac:dyDescent="0.3">
      <c r="A339" s="23" t="s">
        <v>363</v>
      </c>
      <c r="B339" s="68">
        <v>25102200</v>
      </c>
    </row>
    <row r="340" spans="1:2" x14ac:dyDescent="0.3">
      <c r="A340" s="23" t="s">
        <v>364</v>
      </c>
      <c r="B340" s="68">
        <v>25103100</v>
      </c>
    </row>
    <row r="341" spans="1:2" x14ac:dyDescent="0.3">
      <c r="A341" s="23" t="s">
        <v>365</v>
      </c>
      <c r="B341" s="68">
        <v>25103200</v>
      </c>
    </row>
    <row r="342" spans="1:2" x14ac:dyDescent="0.3">
      <c r="A342" s="23" t="s">
        <v>366</v>
      </c>
      <c r="B342" s="68">
        <v>25104100</v>
      </c>
    </row>
    <row r="343" spans="1:2" x14ac:dyDescent="0.3">
      <c r="A343" s="23" t="s">
        <v>367</v>
      </c>
      <c r="B343" s="68">
        <v>25104200</v>
      </c>
    </row>
    <row r="344" spans="1:2" x14ac:dyDescent="0.3">
      <c r="A344" s="23" t="s">
        <v>368</v>
      </c>
      <c r="B344" s="68">
        <v>25104300</v>
      </c>
    </row>
    <row r="345" spans="1:2" x14ac:dyDescent="0.3">
      <c r="A345" s="23" t="s">
        <v>369</v>
      </c>
      <c r="B345" s="68">
        <v>25105100</v>
      </c>
    </row>
    <row r="346" spans="1:2" x14ac:dyDescent="0.3">
      <c r="A346" s="23" t="s">
        <v>370</v>
      </c>
      <c r="B346" s="68">
        <v>25105200</v>
      </c>
    </row>
    <row r="347" spans="1:2" x14ac:dyDescent="0.3">
      <c r="A347" s="23" t="s">
        <v>371</v>
      </c>
      <c r="B347" s="68">
        <v>25105300</v>
      </c>
    </row>
    <row r="348" spans="1:2" x14ac:dyDescent="0.3">
      <c r="A348" s="23" t="s">
        <v>372</v>
      </c>
      <c r="B348" s="68">
        <v>25105400</v>
      </c>
    </row>
    <row r="349" spans="1:2" x14ac:dyDescent="0.3">
      <c r="A349" s="23" t="s">
        <v>373</v>
      </c>
      <c r="B349" s="68">
        <v>25106100</v>
      </c>
    </row>
    <row r="350" spans="1:2" x14ac:dyDescent="0.3">
      <c r="A350" s="23" t="s">
        <v>374</v>
      </c>
      <c r="B350" s="68">
        <v>25106200</v>
      </c>
    </row>
    <row r="351" spans="1:2" x14ac:dyDescent="0.3">
      <c r="A351" s="23" t="s">
        <v>375</v>
      </c>
      <c r="B351" s="68">
        <v>25106300</v>
      </c>
    </row>
    <row r="352" spans="1:2" x14ac:dyDescent="0.3">
      <c r="A352" s="23" t="s">
        <v>376</v>
      </c>
      <c r="B352" s="68">
        <v>25106400</v>
      </c>
    </row>
    <row r="353" spans="1:2" x14ac:dyDescent="0.3">
      <c r="A353" s="23" t="s">
        <v>377</v>
      </c>
      <c r="B353" s="68">
        <v>25106500</v>
      </c>
    </row>
    <row r="354" spans="1:2" x14ac:dyDescent="0.3">
      <c r="A354" s="23" t="s">
        <v>378</v>
      </c>
      <c r="B354" s="68">
        <v>25106600</v>
      </c>
    </row>
    <row r="355" spans="1:2" x14ac:dyDescent="0.3">
      <c r="A355" s="23" t="s">
        <v>379</v>
      </c>
      <c r="B355" s="68">
        <v>25106700</v>
      </c>
    </row>
    <row r="356" spans="1:2" x14ac:dyDescent="0.3">
      <c r="A356" s="23" t="s">
        <v>380</v>
      </c>
      <c r="B356" s="68">
        <v>25106900</v>
      </c>
    </row>
    <row r="357" spans="1:2" x14ac:dyDescent="0.3">
      <c r="A357" s="23" t="s">
        <v>381</v>
      </c>
      <c r="B357" s="68">
        <v>25107100</v>
      </c>
    </row>
    <row r="358" spans="1:2" x14ac:dyDescent="0.3">
      <c r="A358" s="23" t="s">
        <v>382</v>
      </c>
      <c r="B358" s="68">
        <v>25107200</v>
      </c>
    </row>
    <row r="359" spans="1:2" x14ac:dyDescent="0.3">
      <c r="A359" s="23" t="s">
        <v>383</v>
      </c>
      <c r="B359" s="68">
        <v>25108100</v>
      </c>
    </row>
    <row r="360" spans="1:2" x14ac:dyDescent="0.3">
      <c r="A360" s="23" t="s">
        <v>384</v>
      </c>
      <c r="B360" s="68">
        <v>25108200</v>
      </c>
    </row>
    <row r="361" spans="1:2" x14ac:dyDescent="0.3">
      <c r="A361" s="23" t="s">
        <v>385</v>
      </c>
      <c r="B361" s="68">
        <v>25111100</v>
      </c>
    </row>
    <row r="362" spans="1:2" x14ac:dyDescent="0.3">
      <c r="A362" s="23" t="s">
        <v>386</v>
      </c>
      <c r="B362" s="68">
        <v>25111200</v>
      </c>
    </row>
    <row r="363" spans="1:2" x14ac:dyDescent="0.3">
      <c r="A363" s="23" t="s">
        <v>387</v>
      </c>
      <c r="B363" s="68">
        <v>25111300</v>
      </c>
    </row>
    <row r="364" spans="1:2" x14ac:dyDescent="0.3">
      <c r="A364" s="23" t="s">
        <v>388</v>
      </c>
      <c r="B364" s="68">
        <v>25112100</v>
      </c>
    </row>
    <row r="365" spans="1:2" x14ac:dyDescent="0.3">
      <c r="A365" s="23" t="s">
        <v>389</v>
      </c>
      <c r="B365" s="68">
        <v>25112200</v>
      </c>
    </row>
    <row r="366" spans="1:2" x14ac:dyDescent="0.3">
      <c r="A366" s="23" t="s">
        <v>390</v>
      </c>
      <c r="B366" s="68">
        <v>25112300</v>
      </c>
    </row>
    <row r="367" spans="1:2" x14ac:dyDescent="0.3">
      <c r="A367" s="23" t="s">
        <v>391</v>
      </c>
      <c r="B367" s="68">
        <v>25112400</v>
      </c>
    </row>
    <row r="368" spans="1:2" x14ac:dyDescent="0.3">
      <c r="A368" s="23" t="s">
        <v>392</v>
      </c>
      <c r="B368" s="68">
        <v>25112500</v>
      </c>
    </row>
    <row r="369" spans="1:2" x14ac:dyDescent="0.3">
      <c r="A369" s="23" t="s">
        <v>393</v>
      </c>
      <c r="B369" s="68">
        <v>25112600</v>
      </c>
    </row>
    <row r="370" spans="1:2" x14ac:dyDescent="0.3">
      <c r="A370" s="23" t="s">
        <v>394</v>
      </c>
      <c r="B370" s="68">
        <v>25119100</v>
      </c>
    </row>
    <row r="371" spans="1:2" x14ac:dyDescent="0.3">
      <c r="A371" s="23" t="s">
        <v>395</v>
      </c>
      <c r="B371" s="68">
        <v>25119200</v>
      </c>
    </row>
    <row r="372" spans="1:2" x14ac:dyDescent="0.3">
      <c r="A372" s="23" t="s">
        <v>396</v>
      </c>
      <c r="B372" s="68">
        <v>25119300</v>
      </c>
    </row>
    <row r="373" spans="1:2" x14ac:dyDescent="0.3">
      <c r="A373" s="23" t="s">
        <v>397</v>
      </c>
      <c r="B373" s="68">
        <v>25119400</v>
      </c>
    </row>
    <row r="374" spans="1:2" x14ac:dyDescent="0.3">
      <c r="A374" s="23" t="s">
        <v>398</v>
      </c>
      <c r="B374" s="68">
        <v>25119900</v>
      </c>
    </row>
    <row r="375" spans="1:2" x14ac:dyDescent="0.3">
      <c r="A375" s="23" t="s">
        <v>399</v>
      </c>
      <c r="B375" s="68">
        <v>25201100</v>
      </c>
    </row>
    <row r="376" spans="1:2" x14ac:dyDescent="0.3">
      <c r="A376" s="23" t="s">
        <v>400</v>
      </c>
      <c r="B376" s="68">
        <v>25201200</v>
      </c>
    </row>
    <row r="377" spans="1:2" x14ac:dyDescent="0.3">
      <c r="A377" s="23" t="s">
        <v>401</v>
      </c>
      <c r="B377" s="68">
        <v>25202100</v>
      </c>
    </row>
    <row r="378" spans="1:2" x14ac:dyDescent="0.3">
      <c r="A378" s="23" t="s">
        <v>402</v>
      </c>
      <c r="B378" s="68">
        <v>25202200</v>
      </c>
    </row>
    <row r="379" spans="1:2" x14ac:dyDescent="0.3">
      <c r="A379" s="23" t="s">
        <v>403</v>
      </c>
      <c r="B379" s="68">
        <v>25202300</v>
      </c>
    </row>
    <row r="380" spans="1:2" x14ac:dyDescent="0.3">
      <c r="A380" s="23" t="s">
        <v>404</v>
      </c>
      <c r="B380" s="68">
        <v>25203100</v>
      </c>
    </row>
    <row r="381" spans="1:2" x14ac:dyDescent="0.3">
      <c r="A381" s="23" t="s">
        <v>405</v>
      </c>
      <c r="B381" s="68">
        <v>25203200</v>
      </c>
    </row>
    <row r="382" spans="1:2" x14ac:dyDescent="0.3">
      <c r="A382" s="23" t="s">
        <v>406</v>
      </c>
      <c r="B382" s="68">
        <v>25205100</v>
      </c>
    </row>
    <row r="383" spans="1:2" x14ac:dyDescent="0.3">
      <c r="A383" s="23" t="s">
        <v>407</v>
      </c>
      <c r="B383" s="68">
        <v>25205200</v>
      </c>
    </row>
    <row r="384" spans="1:2" x14ac:dyDescent="0.3">
      <c r="A384" s="23" t="s">
        <v>408</v>
      </c>
      <c r="B384" s="68">
        <v>25205300</v>
      </c>
    </row>
    <row r="385" spans="1:2" x14ac:dyDescent="0.3">
      <c r="A385" s="23" t="s">
        <v>409</v>
      </c>
      <c r="B385" s="68">
        <v>25205400</v>
      </c>
    </row>
    <row r="386" spans="1:2" x14ac:dyDescent="0.3">
      <c r="A386" s="23" t="s">
        <v>410</v>
      </c>
      <c r="B386" s="68">
        <v>25205900</v>
      </c>
    </row>
    <row r="387" spans="1:2" x14ac:dyDescent="0.3">
      <c r="A387" s="23" t="s">
        <v>411</v>
      </c>
      <c r="B387" s="68">
        <v>25205901</v>
      </c>
    </row>
    <row r="388" spans="1:2" x14ac:dyDescent="0.3">
      <c r="A388" s="23" t="s">
        <v>412</v>
      </c>
      <c r="B388" s="68">
        <v>25301100</v>
      </c>
    </row>
    <row r="389" spans="1:2" x14ac:dyDescent="0.3">
      <c r="A389" s="23" t="s">
        <v>413</v>
      </c>
      <c r="B389" s="68">
        <v>25302100</v>
      </c>
    </row>
    <row r="390" spans="1:2" x14ac:dyDescent="0.3">
      <c r="A390" s="23" t="s">
        <v>414</v>
      </c>
      <c r="B390" s="68">
        <v>25309900</v>
      </c>
    </row>
    <row r="391" spans="1:2" x14ac:dyDescent="0.3">
      <c r="A391" s="23" t="s">
        <v>415</v>
      </c>
      <c r="B391" s="68">
        <v>25309902</v>
      </c>
    </row>
    <row r="392" spans="1:2" x14ac:dyDescent="0.3">
      <c r="A392" s="23" t="s">
        <v>416</v>
      </c>
      <c r="B392" s="68">
        <v>25401100</v>
      </c>
    </row>
    <row r="393" spans="1:2" x14ac:dyDescent="0.3">
      <c r="A393" s="23" t="s">
        <v>417</v>
      </c>
      <c r="B393" s="68">
        <v>25401200</v>
      </c>
    </row>
    <row r="394" spans="1:2" x14ac:dyDescent="0.3">
      <c r="A394" s="23" t="s">
        <v>418</v>
      </c>
      <c r="B394" s="68">
        <v>25401300</v>
      </c>
    </row>
    <row r="395" spans="1:2" x14ac:dyDescent="0.3">
      <c r="A395" s="23" t="s">
        <v>419</v>
      </c>
      <c r="B395" s="68">
        <v>25402100</v>
      </c>
    </row>
    <row r="396" spans="1:2" x14ac:dyDescent="0.3">
      <c r="A396" s="23" t="s">
        <v>420</v>
      </c>
      <c r="B396" s="68">
        <v>25403100</v>
      </c>
    </row>
    <row r="397" spans="1:2" x14ac:dyDescent="0.3">
      <c r="A397" s="23" t="s">
        <v>421</v>
      </c>
      <c r="B397" s="68">
        <v>25901100</v>
      </c>
    </row>
    <row r="398" spans="1:2" x14ac:dyDescent="0.3">
      <c r="A398" s="23" t="s">
        <v>422</v>
      </c>
      <c r="B398" s="68">
        <v>25902100</v>
      </c>
    </row>
    <row r="399" spans="1:2" x14ac:dyDescent="0.3">
      <c r="A399" s="23" t="s">
        <v>423</v>
      </c>
      <c r="B399" s="68">
        <v>25903100</v>
      </c>
    </row>
    <row r="400" spans="1:2" x14ac:dyDescent="0.3">
      <c r="A400" s="23" t="s">
        <v>424</v>
      </c>
      <c r="B400" s="68">
        <v>25903101</v>
      </c>
    </row>
    <row r="401" spans="1:2" x14ac:dyDescent="0.3">
      <c r="A401" s="23" t="s">
        <v>425</v>
      </c>
      <c r="B401" s="68">
        <v>25904100</v>
      </c>
    </row>
    <row r="402" spans="1:2" x14ac:dyDescent="0.3">
      <c r="A402" s="23" t="s">
        <v>426</v>
      </c>
      <c r="B402" s="68">
        <v>25909900</v>
      </c>
    </row>
    <row r="403" spans="1:2" x14ac:dyDescent="0.3">
      <c r="A403" s="23" t="s">
        <v>427</v>
      </c>
      <c r="B403" s="68">
        <v>27101100</v>
      </c>
    </row>
    <row r="404" spans="1:2" x14ac:dyDescent="0.3">
      <c r="A404" s="23" t="s">
        <v>428</v>
      </c>
      <c r="B404" s="68">
        <v>27101200</v>
      </c>
    </row>
    <row r="405" spans="1:2" x14ac:dyDescent="0.3">
      <c r="A405" s="23" t="s">
        <v>429</v>
      </c>
      <c r="B405" s="68">
        <v>27101300</v>
      </c>
    </row>
    <row r="406" spans="1:2" x14ac:dyDescent="0.3">
      <c r="A406" s="23" t="s">
        <v>430</v>
      </c>
      <c r="B406" s="68">
        <v>27101400</v>
      </c>
    </row>
    <row r="407" spans="1:2" x14ac:dyDescent="0.3">
      <c r="A407" s="23" t="s">
        <v>431</v>
      </c>
      <c r="B407" s="68">
        <v>27101900</v>
      </c>
    </row>
    <row r="408" spans="1:2" x14ac:dyDescent="0.3">
      <c r="A408" s="23" t="s">
        <v>432</v>
      </c>
      <c r="B408" s="68">
        <v>27102100</v>
      </c>
    </row>
    <row r="409" spans="1:2" x14ac:dyDescent="0.3">
      <c r="A409" s="23" t="s">
        <v>433</v>
      </c>
      <c r="B409" s="68">
        <v>27102200</v>
      </c>
    </row>
    <row r="410" spans="1:2" x14ac:dyDescent="0.3">
      <c r="A410" s="23" t="s">
        <v>434</v>
      </c>
      <c r="B410" s="68">
        <v>27102300</v>
      </c>
    </row>
    <row r="411" spans="1:2" x14ac:dyDescent="0.3">
      <c r="A411" s="23" t="s">
        <v>435</v>
      </c>
      <c r="B411" s="68">
        <v>27102400</v>
      </c>
    </row>
    <row r="412" spans="1:2" x14ac:dyDescent="0.3">
      <c r="A412" s="23" t="s">
        <v>436</v>
      </c>
      <c r="B412" s="68">
        <v>27102500</v>
      </c>
    </row>
    <row r="413" spans="1:2" x14ac:dyDescent="0.3">
      <c r="A413" s="23" t="s">
        <v>437</v>
      </c>
      <c r="B413" s="68">
        <v>27102600</v>
      </c>
    </row>
    <row r="414" spans="1:2" x14ac:dyDescent="0.3">
      <c r="A414" s="23" t="s">
        <v>438</v>
      </c>
      <c r="B414" s="68">
        <v>27102700</v>
      </c>
    </row>
    <row r="415" spans="1:2" x14ac:dyDescent="0.3">
      <c r="A415" s="23" t="s">
        <v>439</v>
      </c>
      <c r="B415" s="68">
        <v>27102900</v>
      </c>
    </row>
    <row r="416" spans="1:2" x14ac:dyDescent="0.3">
      <c r="A416" s="23" t="s">
        <v>440</v>
      </c>
      <c r="B416" s="68">
        <v>27201100</v>
      </c>
    </row>
    <row r="417" spans="1:2" x14ac:dyDescent="0.3">
      <c r="A417" s="23" t="s">
        <v>441</v>
      </c>
      <c r="B417" s="68">
        <v>27201200</v>
      </c>
    </row>
    <row r="418" spans="1:2" x14ac:dyDescent="0.3">
      <c r="A418" s="23" t="s">
        <v>442</v>
      </c>
      <c r="B418" s="68">
        <v>27201201</v>
      </c>
    </row>
    <row r="419" spans="1:2" x14ac:dyDescent="0.3">
      <c r="A419" s="23" t="s">
        <v>443</v>
      </c>
      <c r="B419" s="68">
        <v>27201202</v>
      </c>
    </row>
    <row r="420" spans="1:2" x14ac:dyDescent="0.3">
      <c r="A420" s="23" t="s">
        <v>444</v>
      </c>
      <c r="B420" s="68">
        <v>27201203</v>
      </c>
    </row>
    <row r="421" spans="1:2" x14ac:dyDescent="0.3">
      <c r="A421" s="23" t="s">
        <v>445</v>
      </c>
      <c r="B421" s="68">
        <v>27201204</v>
      </c>
    </row>
    <row r="422" spans="1:2" x14ac:dyDescent="0.3">
      <c r="A422" s="23" t="s">
        <v>446</v>
      </c>
      <c r="B422" s="68">
        <v>27201205</v>
      </c>
    </row>
    <row r="423" spans="1:2" x14ac:dyDescent="0.3">
      <c r="A423" s="23" t="s">
        <v>447</v>
      </c>
      <c r="B423" s="68">
        <v>27202100</v>
      </c>
    </row>
    <row r="424" spans="1:2" x14ac:dyDescent="0.3">
      <c r="A424" s="23" t="s">
        <v>448</v>
      </c>
      <c r="B424" s="68">
        <v>27202200</v>
      </c>
    </row>
    <row r="425" spans="1:2" x14ac:dyDescent="0.3">
      <c r="A425" s="23" t="s">
        <v>449</v>
      </c>
      <c r="B425" s="68">
        <v>27202300</v>
      </c>
    </row>
    <row r="426" spans="1:2" x14ac:dyDescent="0.3">
      <c r="A426" s="23" t="s">
        <v>450</v>
      </c>
      <c r="B426" s="68">
        <v>27203100</v>
      </c>
    </row>
    <row r="427" spans="1:2" x14ac:dyDescent="0.3">
      <c r="A427" s="23" t="s">
        <v>451</v>
      </c>
      <c r="B427" s="68">
        <v>27203200</v>
      </c>
    </row>
    <row r="428" spans="1:2" x14ac:dyDescent="0.3">
      <c r="A428" s="23" t="s">
        <v>452</v>
      </c>
      <c r="B428" s="68">
        <v>27204100</v>
      </c>
    </row>
    <row r="429" spans="1:2" x14ac:dyDescent="0.3">
      <c r="A429" s="23" t="s">
        <v>453</v>
      </c>
      <c r="B429" s="68">
        <v>27204101</v>
      </c>
    </row>
    <row r="430" spans="1:2" x14ac:dyDescent="0.3">
      <c r="A430" s="23" t="s">
        <v>454</v>
      </c>
      <c r="B430" s="68">
        <v>27204104</v>
      </c>
    </row>
    <row r="431" spans="1:2" x14ac:dyDescent="0.3">
      <c r="A431" s="23" t="s">
        <v>455</v>
      </c>
      <c r="B431" s="68">
        <v>27204200</v>
      </c>
    </row>
    <row r="432" spans="1:2" x14ac:dyDescent="0.3">
      <c r="A432" s="23" t="s">
        <v>456</v>
      </c>
      <c r="B432" s="68">
        <v>27204201</v>
      </c>
    </row>
    <row r="433" spans="1:2" x14ac:dyDescent="0.3">
      <c r="A433" s="23" t="s">
        <v>457</v>
      </c>
      <c r="B433" s="68">
        <v>27204202</v>
      </c>
    </row>
    <row r="434" spans="1:2" x14ac:dyDescent="0.3">
      <c r="A434" s="23" t="s">
        <v>458</v>
      </c>
      <c r="B434" s="68">
        <v>27209900</v>
      </c>
    </row>
    <row r="435" spans="1:2" x14ac:dyDescent="0.3">
      <c r="A435" s="23" t="s">
        <v>459</v>
      </c>
      <c r="B435" s="68">
        <v>27301100</v>
      </c>
    </row>
    <row r="436" spans="1:2" x14ac:dyDescent="0.3">
      <c r="A436" s="23" t="s">
        <v>460</v>
      </c>
      <c r="B436" s="68">
        <v>27301200</v>
      </c>
    </row>
    <row r="437" spans="1:2" x14ac:dyDescent="0.3">
      <c r="A437" s="23" t="s">
        <v>461</v>
      </c>
      <c r="B437" s="68">
        <v>27302100</v>
      </c>
    </row>
    <row r="438" spans="1:2" x14ac:dyDescent="0.3">
      <c r="A438" s="23" t="s">
        <v>462</v>
      </c>
      <c r="B438" s="68">
        <v>27302200</v>
      </c>
    </row>
    <row r="439" spans="1:2" x14ac:dyDescent="0.3">
      <c r="A439" s="23" t="s">
        <v>463</v>
      </c>
      <c r="B439" s="68">
        <v>27303100</v>
      </c>
    </row>
    <row r="440" spans="1:2" x14ac:dyDescent="0.3">
      <c r="A440" s="23" t="s">
        <v>464</v>
      </c>
      <c r="B440" s="68">
        <v>27304100</v>
      </c>
    </row>
    <row r="441" spans="1:2" x14ac:dyDescent="0.3">
      <c r="A441" s="23" t="s">
        <v>465</v>
      </c>
      <c r="B441" s="68">
        <v>27304200</v>
      </c>
    </row>
    <row r="442" spans="1:2" x14ac:dyDescent="0.3">
      <c r="A442" s="23" t="s">
        <v>466</v>
      </c>
      <c r="B442" s="68">
        <v>27304300</v>
      </c>
    </row>
    <row r="443" spans="1:2" x14ac:dyDescent="0.3">
      <c r="A443" s="23" t="s">
        <v>467</v>
      </c>
      <c r="B443" s="68">
        <v>27304304</v>
      </c>
    </row>
    <row r="444" spans="1:2" x14ac:dyDescent="0.3">
      <c r="A444" s="23" t="s">
        <v>468</v>
      </c>
      <c r="B444" s="68">
        <v>27304305</v>
      </c>
    </row>
    <row r="445" spans="1:2" x14ac:dyDescent="0.3">
      <c r="A445" s="23" t="s">
        <v>469</v>
      </c>
      <c r="B445" s="68">
        <v>27309100</v>
      </c>
    </row>
    <row r="446" spans="1:2" x14ac:dyDescent="0.3">
      <c r="A446" s="23" t="s">
        <v>470</v>
      </c>
      <c r="B446" s="68">
        <v>27309900</v>
      </c>
    </row>
    <row r="447" spans="1:2" x14ac:dyDescent="0.3">
      <c r="A447" s="23" t="s">
        <v>471</v>
      </c>
      <c r="B447" s="68">
        <v>27401100</v>
      </c>
    </row>
    <row r="448" spans="1:2" x14ac:dyDescent="0.3">
      <c r="A448" s="23" t="s">
        <v>472</v>
      </c>
      <c r="B448" s="68">
        <v>27401200</v>
      </c>
    </row>
    <row r="449" spans="1:2" x14ac:dyDescent="0.3">
      <c r="A449" s="23" t="s">
        <v>473</v>
      </c>
      <c r="B449" s="68">
        <v>27401300</v>
      </c>
    </row>
    <row r="450" spans="1:2" x14ac:dyDescent="0.3">
      <c r="A450" s="23" t="s">
        <v>474</v>
      </c>
      <c r="B450" s="68">
        <v>27401400</v>
      </c>
    </row>
    <row r="451" spans="1:2" x14ac:dyDescent="0.3">
      <c r="A451" s="23" t="s">
        <v>475</v>
      </c>
      <c r="B451" s="68">
        <v>27402100</v>
      </c>
    </row>
    <row r="452" spans="1:2" x14ac:dyDescent="0.3">
      <c r="A452" s="23" t="s">
        <v>476</v>
      </c>
      <c r="B452" s="68">
        <v>27403100</v>
      </c>
    </row>
    <row r="453" spans="1:2" x14ac:dyDescent="0.3">
      <c r="A453" s="23" t="s">
        <v>477</v>
      </c>
      <c r="B453" s="68">
        <v>27403200</v>
      </c>
    </row>
    <row r="454" spans="1:2" x14ac:dyDescent="0.3">
      <c r="A454" s="23" t="s">
        <v>478</v>
      </c>
      <c r="B454" s="68">
        <v>27409900</v>
      </c>
    </row>
    <row r="455" spans="1:2" x14ac:dyDescent="0.3">
      <c r="A455" s="23" t="s">
        <v>479</v>
      </c>
      <c r="B455" s="68">
        <v>29101100</v>
      </c>
    </row>
    <row r="456" spans="1:2" x14ac:dyDescent="0.3">
      <c r="A456" s="23" t="s">
        <v>480</v>
      </c>
      <c r="B456" s="68">
        <v>29102100</v>
      </c>
    </row>
    <row r="457" spans="1:2" x14ac:dyDescent="0.3">
      <c r="A457" s="23" t="s">
        <v>481</v>
      </c>
      <c r="B457" s="68">
        <v>29102200</v>
      </c>
    </row>
    <row r="458" spans="1:2" x14ac:dyDescent="0.3">
      <c r="A458" s="23" t="s">
        <v>482</v>
      </c>
      <c r="B458" s="68">
        <v>29102300</v>
      </c>
    </row>
    <row r="459" spans="1:2" x14ac:dyDescent="0.3">
      <c r="A459" s="23" t="s">
        <v>483</v>
      </c>
      <c r="B459" s="68">
        <v>29102400</v>
      </c>
    </row>
    <row r="460" spans="1:2" x14ac:dyDescent="0.3">
      <c r="A460" s="23" t="s">
        <v>484</v>
      </c>
      <c r="B460" s="68">
        <v>29102900</v>
      </c>
    </row>
    <row r="461" spans="1:2" x14ac:dyDescent="0.3">
      <c r="A461" s="23" t="s">
        <v>485</v>
      </c>
      <c r="B461" s="68">
        <v>29103100</v>
      </c>
    </row>
    <row r="462" spans="1:2" x14ac:dyDescent="0.3">
      <c r="A462" s="23" t="s">
        <v>486</v>
      </c>
      <c r="B462" s="68">
        <v>29104100</v>
      </c>
    </row>
    <row r="463" spans="1:2" x14ac:dyDescent="0.3">
      <c r="A463" s="23" t="s">
        <v>487</v>
      </c>
      <c r="B463" s="68">
        <v>29105100</v>
      </c>
    </row>
    <row r="464" spans="1:2" x14ac:dyDescent="0.3">
      <c r="A464" s="23" t="s">
        <v>488</v>
      </c>
      <c r="B464" s="68">
        <v>29106100</v>
      </c>
    </row>
    <row r="465" spans="1:2" x14ac:dyDescent="0.3">
      <c r="A465" s="23" t="s">
        <v>489</v>
      </c>
      <c r="B465" s="68">
        <v>29106200</v>
      </c>
    </row>
    <row r="466" spans="1:2" x14ac:dyDescent="0.3">
      <c r="A466" s="23" t="s">
        <v>490</v>
      </c>
      <c r="B466" s="68">
        <v>29106300</v>
      </c>
    </row>
    <row r="467" spans="1:2" x14ac:dyDescent="0.3">
      <c r="A467" s="23" t="s">
        <v>491</v>
      </c>
      <c r="B467" s="68">
        <v>29106400</v>
      </c>
    </row>
    <row r="468" spans="1:2" x14ac:dyDescent="0.3">
      <c r="A468" s="23" t="s">
        <v>492</v>
      </c>
      <c r="B468" s="68">
        <v>29106500</v>
      </c>
    </row>
    <row r="469" spans="1:2" x14ac:dyDescent="0.3">
      <c r="A469" s="23" t="s">
        <v>493</v>
      </c>
      <c r="B469" s="68">
        <v>29106600</v>
      </c>
    </row>
    <row r="470" spans="1:2" x14ac:dyDescent="0.3">
      <c r="A470" s="23" t="s">
        <v>494</v>
      </c>
      <c r="B470" s="68">
        <v>29106700</v>
      </c>
    </row>
    <row r="471" spans="1:2" x14ac:dyDescent="0.3">
      <c r="A471" s="23" t="s">
        <v>495</v>
      </c>
      <c r="B471" s="68">
        <v>29106900</v>
      </c>
    </row>
    <row r="472" spans="1:2" x14ac:dyDescent="0.3">
      <c r="A472" s="23" t="s">
        <v>496</v>
      </c>
      <c r="B472" s="68">
        <v>29106901</v>
      </c>
    </row>
    <row r="473" spans="1:2" x14ac:dyDescent="0.3">
      <c r="A473" s="23" t="s">
        <v>497</v>
      </c>
      <c r="B473" s="68">
        <v>29106902</v>
      </c>
    </row>
    <row r="474" spans="1:2" x14ac:dyDescent="0.3">
      <c r="A474" s="23" t="s">
        <v>498</v>
      </c>
      <c r="B474" s="68">
        <v>29106903</v>
      </c>
    </row>
    <row r="475" spans="1:2" x14ac:dyDescent="0.3">
      <c r="A475" s="23" t="s">
        <v>499</v>
      </c>
      <c r="B475" s="68">
        <v>29106904</v>
      </c>
    </row>
    <row r="476" spans="1:2" x14ac:dyDescent="0.3">
      <c r="A476" s="23" t="s">
        <v>500</v>
      </c>
      <c r="B476" s="68">
        <v>29106905</v>
      </c>
    </row>
    <row r="477" spans="1:2" x14ac:dyDescent="0.3">
      <c r="A477" s="23" t="s">
        <v>501</v>
      </c>
      <c r="B477" s="68">
        <v>29106906</v>
      </c>
    </row>
    <row r="478" spans="1:2" x14ac:dyDescent="0.3">
      <c r="A478" s="23" t="s">
        <v>502</v>
      </c>
      <c r="B478" s="68">
        <v>29106907</v>
      </c>
    </row>
    <row r="479" spans="1:2" x14ac:dyDescent="0.3">
      <c r="A479" s="23" t="s">
        <v>503</v>
      </c>
      <c r="B479" s="68">
        <v>29106908</v>
      </c>
    </row>
    <row r="480" spans="1:2" x14ac:dyDescent="0.3">
      <c r="A480" s="23" t="s">
        <v>504</v>
      </c>
      <c r="B480" s="68">
        <v>29106909</v>
      </c>
    </row>
    <row r="481" spans="1:2" x14ac:dyDescent="0.3">
      <c r="A481" s="23" t="s">
        <v>505</v>
      </c>
      <c r="B481" s="68">
        <v>29106910</v>
      </c>
    </row>
    <row r="482" spans="1:2" x14ac:dyDescent="0.3">
      <c r="A482" s="23" t="s">
        <v>506</v>
      </c>
      <c r="B482" s="68">
        <v>29106911</v>
      </c>
    </row>
    <row r="483" spans="1:2" x14ac:dyDescent="0.3">
      <c r="A483" s="23" t="s">
        <v>507</v>
      </c>
      <c r="B483" s="68">
        <v>29106912</v>
      </c>
    </row>
    <row r="484" spans="1:2" x14ac:dyDescent="0.3">
      <c r="A484" s="23" t="s">
        <v>508</v>
      </c>
      <c r="B484" s="68">
        <v>29107100</v>
      </c>
    </row>
    <row r="485" spans="1:2" x14ac:dyDescent="0.3">
      <c r="A485" s="23" t="s">
        <v>509</v>
      </c>
      <c r="B485" s="68">
        <v>29107101</v>
      </c>
    </row>
    <row r="486" spans="1:2" x14ac:dyDescent="0.3">
      <c r="A486" s="23" t="s">
        <v>510</v>
      </c>
      <c r="B486" s="68">
        <v>29108100</v>
      </c>
    </row>
    <row r="487" spans="1:2" x14ac:dyDescent="0.3">
      <c r="A487" s="23" t="s">
        <v>511</v>
      </c>
      <c r="B487" s="68">
        <v>29112200</v>
      </c>
    </row>
    <row r="488" spans="1:2" x14ac:dyDescent="0.3">
      <c r="A488" s="23" t="s">
        <v>512</v>
      </c>
      <c r="B488" s="68">
        <v>29112201</v>
      </c>
    </row>
    <row r="489" spans="1:2" x14ac:dyDescent="0.3">
      <c r="A489" s="23" t="s">
        <v>513</v>
      </c>
      <c r="B489" s="68">
        <v>29112300</v>
      </c>
    </row>
    <row r="490" spans="1:2" x14ac:dyDescent="0.3">
      <c r="A490" s="23" t="s">
        <v>514</v>
      </c>
      <c r="B490" s="68">
        <v>29112400</v>
      </c>
    </row>
    <row r="491" spans="1:2" x14ac:dyDescent="0.3">
      <c r="A491" s="23" t="s">
        <v>515</v>
      </c>
      <c r="B491" s="68">
        <v>29112500</v>
      </c>
    </row>
    <row r="492" spans="1:2" x14ac:dyDescent="0.3">
      <c r="A492" s="23" t="s">
        <v>516</v>
      </c>
      <c r="B492" s="68">
        <v>29112501</v>
      </c>
    </row>
    <row r="493" spans="1:2" x14ac:dyDescent="0.3">
      <c r="A493" s="23" t="s">
        <v>517</v>
      </c>
      <c r="B493" s="68">
        <v>29112502</v>
      </c>
    </row>
    <row r="494" spans="1:2" x14ac:dyDescent="0.3">
      <c r="A494" s="23" t="s">
        <v>518</v>
      </c>
      <c r="B494" s="68">
        <v>29112600</v>
      </c>
    </row>
    <row r="495" spans="1:2" x14ac:dyDescent="0.3">
      <c r="A495" s="23" t="s">
        <v>519</v>
      </c>
      <c r="B495" s="68">
        <v>29112700</v>
      </c>
    </row>
    <row r="496" spans="1:2" x14ac:dyDescent="0.3">
      <c r="A496" s="23" t="s">
        <v>520</v>
      </c>
      <c r="B496" s="68">
        <v>29112800</v>
      </c>
    </row>
    <row r="497" spans="1:2" x14ac:dyDescent="0.3">
      <c r="A497" s="23" t="s">
        <v>521</v>
      </c>
      <c r="B497" s="68">
        <v>29112900</v>
      </c>
    </row>
    <row r="498" spans="1:2" x14ac:dyDescent="0.3">
      <c r="A498" s="23" t="s">
        <v>522</v>
      </c>
      <c r="B498" s="68">
        <v>29113100</v>
      </c>
    </row>
    <row r="499" spans="1:2" x14ac:dyDescent="0.3">
      <c r="A499" s="23" t="s">
        <v>523</v>
      </c>
      <c r="B499" s="68">
        <v>29114100</v>
      </c>
    </row>
    <row r="500" spans="1:2" x14ac:dyDescent="0.3">
      <c r="A500" s="23" t="s">
        <v>524</v>
      </c>
      <c r="B500" s="68">
        <v>29114101</v>
      </c>
    </row>
    <row r="501" spans="1:2" x14ac:dyDescent="0.3">
      <c r="A501" s="23" t="s">
        <v>525</v>
      </c>
      <c r="B501" s="68">
        <v>29114102</v>
      </c>
    </row>
    <row r="502" spans="1:2" x14ac:dyDescent="0.3">
      <c r="A502" s="23" t="s">
        <v>526</v>
      </c>
      <c r="B502" s="68">
        <v>29114103</v>
      </c>
    </row>
    <row r="503" spans="1:2" x14ac:dyDescent="0.3">
      <c r="A503" s="23" t="s">
        <v>527</v>
      </c>
      <c r="B503" s="68">
        <v>29114104</v>
      </c>
    </row>
    <row r="504" spans="1:2" x14ac:dyDescent="0.3">
      <c r="A504" s="23" t="s">
        <v>528</v>
      </c>
      <c r="B504" s="68">
        <v>29115100</v>
      </c>
    </row>
    <row r="505" spans="1:2" x14ac:dyDescent="0.3">
      <c r="A505" s="23" t="s">
        <v>529</v>
      </c>
      <c r="B505" s="68">
        <v>29116100</v>
      </c>
    </row>
    <row r="506" spans="1:2" x14ac:dyDescent="0.3">
      <c r="A506" s="23" t="s">
        <v>530</v>
      </c>
      <c r="B506" s="68">
        <v>29117100</v>
      </c>
    </row>
    <row r="507" spans="1:2" x14ac:dyDescent="0.3">
      <c r="A507" s="23" t="s">
        <v>531</v>
      </c>
      <c r="B507" s="68">
        <v>29118100</v>
      </c>
    </row>
    <row r="508" spans="1:2" x14ac:dyDescent="0.3">
      <c r="A508" s="23" t="s">
        <v>532</v>
      </c>
      <c r="B508" s="68">
        <v>29119900</v>
      </c>
    </row>
    <row r="509" spans="1:2" x14ac:dyDescent="0.3">
      <c r="A509" s="23" t="s">
        <v>533</v>
      </c>
      <c r="B509" s="68">
        <v>29119901</v>
      </c>
    </row>
    <row r="510" spans="1:2" x14ac:dyDescent="0.3">
      <c r="A510" s="23" t="s">
        <v>534</v>
      </c>
      <c r="B510" s="68">
        <v>29119904</v>
      </c>
    </row>
    <row r="511" spans="1:2" x14ac:dyDescent="0.3">
      <c r="A511" s="23" t="s">
        <v>535</v>
      </c>
      <c r="B511" s="68">
        <v>29119905</v>
      </c>
    </row>
    <row r="512" spans="1:2" x14ac:dyDescent="0.3">
      <c r="A512" s="23" t="s">
        <v>536</v>
      </c>
      <c r="B512" s="68">
        <v>29201100</v>
      </c>
    </row>
    <row r="513" spans="1:2" x14ac:dyDescent="0.3">
      <c r="A513" s="23" t="s">
        <v>537</v>
      </c>
      <c r="B513" s="68">
        <v>29201101</v>
      </c>
    </row>
    <row r="514" spans="1:2" x14ac:dyDescent="0.3">
      <c r="A514" s="23" t="s">
        <v>538</v>
      </c>
      <c r="B514" s="68">
        <v>29201102</v>
      </c>
    </row>
    <row r="515" spans="1:2" x14ac:dyDescent="0.3">
      <c r="A515" s="23" t="s">
        <v>539</v>
      </c>
      <c r="B515" s="68">
        <v>29201103</v>
      </c>
    </row>
    <row r="516" spans="1:2" x14ac:dyDescent="0.3">
      <c r="A516" s="23" t="s">
        <v>540</v>
      </c>
      <c r="B516" s="68">
        <v>29201200</v>
      </c>
    </row>
    <row r="517" spans="1:2" x14ac:dyDescent="0.3">
      <c r="A517" s="23" t="s">
        <v>541</v>
      </c>
      <c r="B517" s="68">
        <v>29202100</v>
      </c>
    </row>
    <row r="518" spans="1:2" x14ac:dyDescent="0.3">
      <c r="A518" s="23" t="s">
        <v>542</v>
      </c>
      <c r="B518" s="68">
        <v>29203100</v>
      </c>
    </row>
    <row r="519" spans="1:2" x14ac:dyDescent="0.3">
      <c r="A519" s="23" t="s">
        <v>543</v>
      </c>
      <c r="B519" s="68">
        <v>29203200</v>
      </c>
    </row>
    <row r="520" spans="1:2" x14ac:dyDescent="0.3">
      <c r="A520" s="23" t="s">
        <v>544</v>
      </c>
      <c r="B520" s="68">
        <v>29203300</v>
      </c>
    </row>
    <row r="521" spans="1:2" x14ac:dyDescent="0.3">
      <c r="A521" s="23" t="s">
        <v>545</v>
      </c>
      <c r="B521" s="68">
        <v>29203400</v>
      </c>
    </row>
    <row r="522" spans="1:2" x14ac:dyDescent="0.3">
      <c r="A522" s="23" t="s">
        <v>546</v>
      </c>
      <c r="B522" s="68">
        <v>29203500</v>
      </c>
    </row>
    <row r="523" spans="1:2" x14ac:dyDescent="0.3">
      <c r="A523" s="23" t="s">
        <v>547</v>
      </c>
      <c r="B523" s="68">
        <v>29204100</v>
      </c>
    </row>
    <row r="524" spans="1:2" x14ac:dyDescent="0.3">
      <c r="A524" s="23" t="s">
        <v>548</v>
      </c>
      <c r="B524" s="68">
        <v>29205100</v>
      </c>
    </row>
    <row r="525" spans="1:2" x14ac:dyDescent="0.3">
      <c r="A525" s="23" t="s">
        <v>549</v>
      </c>
      <c r="B525" s="68">
        <v>29205200</v>
      </c>
    </row>
    <row r="526" spans="1:2" x14ac:dyDescent="0.3">
      <c r="A526" s="23" t="s">
        <v>550</v>
      </c>
      <c r="B526" s="68">
        <v>29205300</v>
      </c>
    </row>
    <row r="527" spans="1:2" x14ac:dyDescent="0.3">
      <c r="A527" s="23" t="s">
        <v>551</v>
      </c>
      <c r="B527" s="68">
        <v>29205400</v>
      </c>
    </row>
    <row r="528" spans="1:2" x14ac:dyDescent="0.3">
      <c r="A528" s="23" t="s">
        <v>552</v>
      </c>
      <c r="B528" s="68">
        <v>29205500</v>
      </c>
    </row>
    <row r="529" spans="1:2" x14ac:dyDescent="0.3">
      <c r="A529" s="23" t="s">
        <v>553</v>
      </c>
      <c r="B529" s="68">
        <v>29205600</v>
      </c>
    </row>
    <row r="530" spans="1:2" x14ac:dyDescent="0.3">
      <c r="A530" s="23" t="s">
        <v>554</v>
      </c>
      <c r="B530" s="68">
        <v>29205700</v>
      </c>
    </row>
    <row r="531" spans="1:2" x14ac:dyDescent="0.3">
      <c r="A531" s="23" t="s">
        <v>555</v>
      </c>
      <c r="B531" s="68">
        <v>29206100</v>
      </c>
    </row>
    <row r="532" spans="1:2" x14ac:dyDescent="0.3">
      <c r="A532" s="23" t="s">
        <v>556</v>
      </c>
      <c r="B532" s="68">
        <v>29207100</v>
      </c>
    </row>
    <row r="533" spans="1:2" x14ac:dyDescent="0.3">
      <c r="A533" s="23" t="s">
        <v>557</v>
      </c>
      <c r="B533" s="68">
        <v>29208100</v>
      </c>
    </row>
    <row r="534" spans="1:2" x14ac:dyDescent="0.3">
      <c r="A534" s="23" t="s">
        <v>558</v>
      </c>
      <c r="B534" s="68">
        <v>29209100</v>
      </c>
    </row>
    <row r="535" spans="1:2" x14ac:dyDescent="0.3">
      <c r="A535" s="23" t="s">
        <v>559</v>
      </c>
      <c r="B535" s="68">
        <v>29209200</v>
      </c>
    </row>
    <row r="536" spans="1:2" x14ac:dyDescent="0.3">
      <c r="A536" s="23" t="s">
        <v>560</v>
      </c>
      <c r="B536" s="68">
        <v>29209900</v>
      </c>
    </row>
    <row r="537" spans="1:2" x14ac:dyDescent="0.3">
      <c r="A537" s="23" t="s">
        <v>561</v>
      </c>
      <c r="B537" s="68">
        <v>29209901</v>
      </c>
    </row>
    <row r="538" spans="1:2" x14ac:dyDescent="0.3">
      <c r="A538" s="23" t="s">
        <v>562</v>
      </c>
      <c r="B538" s="68">
        <v>29209905</v>
      </c>
    </row>
    <row r="539" spans="1:2" x14ac:dyDescent="0.3">
      <c r="A539" s="23" t="s">
        <v>563</v>
      </c>
      <c r="B539" s="68">
        <v>29209906</v>
      </c>
    </row>
    <row r="540" spans="1:2" x14ac:dyDescent="0.3">
      <c r="A540" s="23" t="s">
        <v>564</v>
      </c>
      <c r="B540" s="68">
        <v>29209907</v>
      </c>
    </row>
    <row r="541" spans="1:2" x14ac:dyDescent="0.3">
      <c r="A541" s="23" t="s">
        <v>565</v>
      </c>
      <c r="B541" s="68">
        <v>29901100</v>
      </c>
    </row>
    <row r="542" spans="1:2" x14ac:dyDescent="0.3">
      <c r="A542" s="23" t="s">
        <v>566</v>
      </c>
      <c r="B542" s="68">
        <v>29901200</v>
      </c>
    </row>
    <row r="543" spans="1:2" x14ac:dyDescent="0.3">
      <c r="A543" s="23" t="s">
        <v>567</v>
      </c>
      <c r="B543" s="68">
        <v>29909100</v>
      </c>
    </row>
    <row r="544" spans="1:2" x14ac:dyDescent="0.3">
      <c r="A544" s="23" t="s">
        <v>568</v>
      </c>
      <c r="B544" s="68">
        <v>29909200</v>
      </c>
    </row>
    <row r="545" spans="1:2" x14ac:dyDescent="0.3">
      <c r="A545" s="23" t="s">
        <v>569</v>
      </c>
      <c r="B545" s="68">
        <v>29909900</v>
      </c>
    </row>
    <row r="546" spans="1:2" x14ac:dyDescent="0.3">
      <c r="A546" s="23" t="s">
        <v>570</v>
      </c>
      <c r="B546" s="68">
        <v>29909901</v>
      </c>
    </row>
    <row r="547" spans="1:2" x14ac:dyDescent="0.3">
      <c r="A547" s="23" t="s">
        <v>571</v>
      </c>
      <c r="B547" s="68">
        <v>31101100</v>
      </c>
    </row>
    <row r="548" spans="1:2" x14ac:dyDescent="0.3">
      <c r="A548" s="23" t="s">
        <v>572</v>
      </c>
      <c r="B548" s="68">
        <v>31101300</v>
      </c>
    </row>
    <row r="549" spans="1:2" x14ac:dyDescent="0.3">
      <c r="A549" s="23" t="s">
        <v>573</v>
      </c>
      <c r="B549" s="68">
        <v>31101400</v>
      </c>
    </row>
    <row r="550" spans="1:2" x14ac:dyDescent="0.3">
      <c r="A550" s="23" t="s">
        <v>574</v>
      </c>
      <c r="B550" s="68">
        <v>31101500</v>
      </c>
    </row>
    <row r="551" spans="1:2" x14ac:dyDescent="0.3">
      <c r="A551" s="23" t="s">
        <v>575</v>
      </c>
      <c r="B551" s="68">
        <v>31201100</v>
      </c>
    </row>
    <row r="552" spans="1:2" x14ac:dyDescent="0.3">
      <c r="A552" s="23" t="s">
        <v>576</v>
      </c>
      <c r="B552" s="68">
        <v>31201200</v>
      </c>
    </row>
    <row r="553" spans="1:2" x14ac:dyDescent="0.3">
      <c r="A553" s="23" t="s">
        <v>577</v>
      </c>
      <c r="B553" s="68">
        <v>31202100</v>
      </c>
    </row>
    <row r="554" spans="1:2" x14ac:dyDescent="0.3">
      <c r="A554" s="23" t="s">
        <v>578</v>
      </c>
      <c r="B554" s="68">
        <v>31202200</v>
      </c>
    </row>
    <row r="555" spans="1:2" x14ac:dyDescent="0.3">
      <c r="A555" s="23" t="s">
        <v>579</v>
      </c>
      <c r="B555" s="68">
        <v>31901100</v>
      </c>
    </row>
    <row r="556" spans="1:2" x14ac:dyDescent="0.3">
      <c r="A556" s="23" t="s">
        <v>580</v>
      </c>
      <c r="B556" s="68">
        <v>31909100</v>
      </c>
    </row>
    <row r="557" spans="1:2" x14ac:dyDescent="0.3">
      <c r="A557" s="23" t="s">
        <v>581</v>
      </c>
      <c r="B557" s="68">
        <v>31909200</v>
      </c>
    </row>
    <row r="558" spans="1:2" x14ac:dyDescent="0.3">
      <c r="A558" s="23" t="s">
        <v>582</v>
      </c>
      <c r="B558" s="68">
        <v>31909300</v>
      </c>
    </row>
    <row r="559" spans="1:2" x14ac:dyDescent="0.3">
      <c r="A559" s="23" t="s">
        <v>583</v>
      </c>
      <c r="B559" s="68">
        <v>31909400</v>
      </c>
    </row>
    <row r="560" spans="1:2" x14ac:dyDescent="0.3">
      <c r="A560" s="23" t="s">
        <v>584</v>
      </c>
      <c r="B560" s="68">
        <v>31909500</v>
      </c>
    </row>
    <row r="561" spans="1:2" x14ac:dyDescent="0.3">
      <c r="A561" s="23" t="s">
        <v>585</v>
      </c>
      <c r="B561" s="68">
        <v>31909600</v>
      </c>
    </row>
    <row r="562" spans="1:2" x14ac:dyDescent="0.3">
      <c r="A562" s="23" t="s">
        <v>586</v>
      </c>
      <c r="B562" s="68">
        <v>31909700</v>
      </c>
    </row>
    <row r="563" spans="1:2" x14ac:dyDescent="0.3">
      <c r="A563" s="23" t="s">
        <v>587</v>
      </c>
      <c r="B563" s="68">
        <v>31909900</v>
      </c>
    </row>
    <row r="564" spans="1:2" x14ac:dyDescent="0.3">
      <c r="A564" s="23" t="s">
        <v>588</v>
      </c>
      <c r="B564" s="68">
        <v>31909901</v>
      </c>
    </row>
    <row r="565" spans="1:2" x14ac:dyDescent="0.3">
      <c r="A565" s="23" t="s">
        <v>589</v>
      </c>
      <c r="B565" s="68">
        <v>31909902</v>
      </c>
    </row>
    <row r="566" spans="1:2" x14ac:dyDescent="0.3">
      <c r="A566" s="23" t="s">
        <v>590</v>
      </c>
      <c r="B566" s="68">
        <v>33101100</v>
      </c>
    </row>
    <row r="567" spans="1:2" x14ac:dyDescent="0.3">
      <c r="A567" s="23" t="s">
        <v>591</v>
      </c>
      <c r="B567" s="68">
        <v>33101200</v>
      </c>
    </row>
    <row r="568" spans="1:2" x14ac:dyDescent="0.3">
      <c r="A568" s="23" t="s">
        <v>592</v>
      </c>
      <c r="B568" s="68">
        <v>33102100</v>
      </c>
    </row>
    <row r="569" spans="1:2" x14ac:dyDescent="0.3">
      <c r="A569" s="23" t="s">
        <v>593</v>
      </c>
      <c r="B569" s="68">
        <v>33102101</v>
      </c>
    </row>
    <row r="570" spans="1:2" x14ac:dyDescent="0.3">
      <c r="A570" s="23" t="s">
        <v>594</v>
      </c>
      <c r="B570" s="68">
        <v>33102102</v>
      </c>
    </row>
    <row r="571" spans="1:2" x14ac:dyDescent="0.3">
      <c r="A571" s="23" t="s">
        <v>595</v>
      </c>
      <c r="B571" s="68">
        <v>33109900</v>
      </c>
    </row>
    <row r="572" spans="1:2" x14ac:dyDescent="0.3">
      <c r="A572" s="23" t="s">
        <v>596</v>
      </c>
      <c r="B572" s="68">
        <v>33201100</v>
      </c>
    </row>
    <row r="573" spans="1:2" x14ac:dyDescent="0.3">
      <c r="A573" s="23" t="s">
        <v>597</v>
      </c>
      <c r="B573" s="68">
        <v>33201101</v>
      </c>
    </row>
    <row r="574" spans="1:2" x14ac:dyDescent="0.3">
      <c r="A574" s="23" t="s">
        <v>598</v>
      </c>
      <c r="B574" s="68">
        <v>33201102</v>
      </c>
    </row>
    <row r="575" spans="1:2" x14ac:dyDescent="0.3">
      <c r="A575" s="23" t="s">
        <v>599</v>
      </c>
      <c r="B575" s="68">
        <v>33202100</v>
      </c>
    </row>
    <row r="576" spans="1:2" x14ac:dyDescent="0.3">
      <c r="A576" s="23" t="s">
        <v>600</v>
      </c>
      <c r="B576" s="68">
        <v>33202101</v>
      </c>
    </row>
    <row r="577" spans="1:2" x14ac:dyDescent="0.3">
      <c r="A577" s="23" t="s">
        <v>601</v>
      </c>
      <c r="B577" s="68">
        <v>33202102</v>
      </c>
    </row>
    <row r="578" spans="1:2" x14ac:dyDescent="0.3">
      <c r="A578" s="23" t="s">
        <v>602</v>
      </c>
      <c r="B578" s="68">
        <v>33202200</v>
      </c>
    </row>
    <row r="579" spans="1:2" x14ac:dyDescent="0.3">
      <c r="A579" s="23" t="s">
        <v>603</v>
      </c>
      <c r="B579" s="68">
        <v>33301100</v>
      </c>
    </row>
    <row r="580" spans="1:2" x14ac:dyDescent="0.3">
      <c r="A580" s="23" t="s">
        <v>604</v>
      </c>
      <c r="B580" s="68">
        <v>33301200</v>
      </c>
    </row>
    <row r="581" spans="1:2" x14ac:dyDescent="0.3">
      <c r="A581" s="23" t="s">
        <v>605</v>
      </c>
      <c r="B581" s="68">
        <v>33302100</v>
      </c>
    </row>
    <row r="582" spans="1:2" x14ac:dyDescent="0.3">
      <c r="A582" s="23" t="s">
        <v>606</v>
      </c>
      <c r="B582" s="68">
        <v>33302101</v>
      </c>
    </row>
    <row r="583" spans="1:2" x14ac:dyDescent="0.3">
      <c r="A583" s="23" t="s">
        <v>607</v>
      </c>
      <c r="B583" s="68">
        <v>33302102</v>
      </c>
    </row>
    <row r="584" spans="1:2" x14ac:dyDescent="0.3">
      <c r="A584" s="23" t="s">
        <v>608</v>
      </c>
      <c r="B584" s="68">
        <v>33302103</v>
      </c>
    </row>
    <row r="585" spans="1:2" x14ac:dyDescent="0.3">
      <c r="A585" s="23" t="s">
        <v>609</v>
      </c>
      <c r="B585" s="68">
        <v>33302105</v>
      </c>
    </row>
    <row r="586" spans="1:2" x14ac:dyDescent="0.3">
      <c r="A586" s="23" t="s">
        <v>610</v>
      </c>
      <c r="B586" s="68">
        <v>33302106</v>
      </c>
    </row>
    <row r="587" spans="1:2" x14ac:dyDescent="0.3">
      <c r="A587" s="23" t="s">
        <v>611</v>
      </c>
      <c r="B587" s="68">
        <v>33303100</v>
      </c>
    </row>
    <row r="588" spans="1:2" x14ac:dyDescent="0.3">
      <c r="A588" s="23" t="s">
        <v>612</v>
      </c>
      <c r="B588" s="68">
        <v>33304100</v>
      </c>
    </row>
    <row r="589" spans="1:2" x14ac:dyDescent="0.3">
      <c r="A589" s="23" t="s">
        <v>613</v>
      </c>
      <c r="B589" s="68">
        <v>33305100</v>
      </c>
    </row>
    <row r="590" spans="1:2" x14ac:dyDescent="0.3">
      <c r="A590" s="23" t="s">
        <v>614</v>
      </c>
      <c r="B590" s="68">
        <v>33305101</v>
      </c>
    </row>
    <row r="591" spans="1:2" x14ac:dyDescent="0.3">
      <c r="A591" s="23" t="s">
        <v>615</v>
      </c>
      <c r="B591" s="68">
        <v>33305103</v>
      </c>
    </row>
    <row r="592" spans="1:2" x14ac:dyDescent="0.3">
      <c r="A592" s="23" t="s">
        <v>616</v>
      </c>
      <c r="B592" s="68">
        <v>33305200</v>
      </c>
    </row>
    <row r="593" spans="1:2" x14ac:dyDescent="0.3">
      <c r="A593" s="23" t="s">
        <v>617</v>
      </c>
      <c r="B593" s="68">
        <v>33901100</v>
      </c>
    </row>
    <row r="594" spans="1:2" x14ac:dyDescent="0.3">
      <c r="A594" s="23" t="s">
        <v>618</v>
      </c>
      <c r="B594" s="68">
        <v>33902100</v>
      </c>
    </row>
    <row r="595" spans="1:2" x14ac:dyDescent="0.3">
      <c r="A595" s="23" t="s">
        <v>619</v>
      </c>
      <c r="B595" s="68">
        <v>33903100</v>
      </c>
    </row>
    <row r="596" spans="1:2" x14ac:dyDescent="0.3">
      <c r="A596" s="23" t="s">
        <v>620</v>
      </c>
      <c r="B596" s="68">
        <v>33903200</v>
      </c>
    </row>
    <row r="597" spans="1:2" x14ac:dyDescent="0.3">
      <c r="A597" s="23" t="s">
        <v>621</v>
      </c>
      <c r="B597" s="68">
        <v>33909100</v>
      </c>
    </row>
    <row r="598" spans="1:2" x14ac:dyDescent="0.3">
      <c r="A598" s="23" t="s">
        <v>622</v>
      </c>
      <c r="B598" s="68">
        <v>33909200</v>
      </c>
    </row>
    <row r="599" spans="1:2" x14ac:dyDescent="0.3">
      <c r="A599" s="23" t="s">
        <v>623</v>
      </c>
      <c r="B599" s="68">
        <v>33909300</v>
      </c>
    </row>
    <row r="600" spans="1:2" x14ac:dyDescent="0.3">
      <c r="A600" s="23" t="s">
        <v>624</v>
      </c>
      <c r="B600" s="68">
        <v>33909900</v>
      </c>
    </row>
    <row r="601" spans="1:2" x14ac:dyDescent="0.3">
      <c r="A601" s="23" t="s">
        <v>625</v>
      </c>
      <c r="B601" s="68">
        <v>33909902</v>
      </c>
    </row>
    <row r="602" spans="1:2" x14ac:dyDescent="0.3">
      <c r="A602" s="23" t="s">
        <v>626</v>
      </c>
      <c r="B602" s="68">
        <v>35101100</v>
      </c>
    </row>
    <row r="603" spans="1:2" x14ac:dyDescent="0.3">
      <c r="A603" s="23" t="s">
        <v>627</v>
      </c>
      <c r="B603" s="68">
        <v>35101200</v>
      </c>
    </row>
    <row r="604" spans="1:2" x14ac:dyDescent="0.3">
      <c r="A604" s="23" t="s">
        <v>628</v>
      </c>
      <c r="B604" s="68">
        <v>35201100</v>
      </c>
    </row>
    <row r="605" spans="1:2" x14ac:dyDescent="0.3">
      <c r="A605" s="23" t="s">
        <v>629</v>
      </c>
      <c r="B605" s="68">
        <v>35201200</v>
      </c>
    </row>
    <row r="606" spans="1:2" x14ac:dyDescent="0.3">
      <c r="A606" s="23" t="s">
        <v>630</v>
      </c>
      <c r="B606" s="68">
        <v>35201300</v>
      </c>
    </row>
    <row r="607" spans="1:2" x14ac:dyDescent="0.3">
      <c r="A607" s="23" t="s">
        <v>631</v>
      </c>
      <c r="B607" s="68">
        <v>35201400</v>
      </c>
    </row>
    <row r="608" spans="1:2" x14ac:dyDescent="0.3">
      <c r="A608" s="23" t="s">
        <v>632</v>
      </c>
      <c r="B608" s="68">
        <v>35201500</v>
      </c>
    </row>
    <row r="609" spans="1:2" x14ac:dyDescent="0.3">
      <c r="A609" s="23" t="s">
        <v>633</v>
      </c>
      <c r="B609" s="68">
        <v>35201900</v>
      </c>
    </row>
    <row r="610" spans="1:2" x14ac:dyDescent="0.3">
      <c r="A610" s="23" t="s">
        <v>634</v>
      </c>
      <c r="B610" s="68">
        <v>35202100</v>
      </c>
    </row>
    <row r="611" spans="1:2" x14ac:dyDescent="0.3">
      <c r="A611" s="23" t="s">
        <v>635</v>
      </c>
      <c r="B611" s="68">
        <v>35301100</v>
      </c>
    </row>
    <row r="612" spans="1:2" x14ac:dyDescent="0.3">
      <c r="A612" s="23" t="s">
        <v>636</v>
      </c>
      <c r="B612" s="68">
        <v>35302100</v>
      </c>
    </row>
    <row r="613" spans="1:2" x14ac:dyDescent="0.3">
      <c r="A613" s="23" t="s">
        <v>637</v>
      </c>
      <c r="B613" s="68">
        <v>35302200</v>
      </c>
    </row>
    <row r="614" spans="1:2" x14ac:dyDescent="0.3">
      <c r="A614" s="23" t="s">
        <v>638</v>
      </c>
      <c r="B614" s="68">
        <v>35302201</v>
      </c>
    </row>
    <row r="615" spans="1:2" x14ac:dyDescent="0.3">
      <c r="A615" s="23" t="s">
        <v>639</v>
      </c>
      <c r="B615" s="68">
        <v>35303100</v>
      </c>
    </row>
    <row r="616" spans="1:2" x14ac:dyDescent="0.3">
      <c r="A616" s="23" t="s">
        <v>640</v>
      </c>
      <c r="B616" s="68">
        <v>35304100</v>
      </c>
    </row>
    <row r="617" spans="1:2" x14ac:dyDescent="0.3">
      <c r="A617" s="23" t="s">
        <v>641</v>
      </c>
      <c r="B617" s="68">
        <v>35901100</v>
      </c>
    </row>
    <row r="618" spans="1:2" x14ac:dyDescent="0.3">
      <c r="A618" s="23" t="s">
        <v>642</v>
      </c>
      <c r="B618" s="68">
        <v>35902100</v>
      </c>
    </row>
    <row r="619" spans="1:2" x14ac:dyDescent="0.3">
      <c r="A619" s="23" t="s">
        <v>643</v>
      </c>
      <c r="B619" s="68">
        <v>35903100</v>
      </c>
    </row>
    <row r="620" spans="1:2" x14ac:dyDescent="0.3">
      <c r="A620" s="23" t="s">
        <v>644</v>
      </c>
      <c r="B620" s="68">
        <v>35909900</v>
      </c>
    </row>
    <row r="621" spans="1:2" x14ac:dyDescent="0.3">
      <c r="A621" s="23" t="s">
        <v>645</v>
      </c>
      <c r="B621" s="68">
        <v>37101100</v>
      </c>
    </row>
    <row r="622" spans="1:2" x14ac:dyDescent="0.3">
      <c r="A622" s="23" t="s">
        <v>646</v>
      </c>
      <c r="B622" s="68">
        <v>37101200</v>
      </c>
    </row>
    <row r="623" spans="1:2" x14ac:dyDescent="0.3">
      <c r="A623" s="23" t="s">
        <v>647</v>
      </c>
      <c r="B623" s="68">
        <v>37201100</v>
      </c>
    </row>
    <row r="624" spans="1:2" x14ac:dyDescent="0.3">
      <c r="A624" s="23" t="s">
        <v>648</v>
      </c>
      <c r="B624" s="68">
        <v>37201200</v>
      </c>
    </row>
    <row r="625" spans="1:2" x14ac:dyDescent="0.3">
      <c r="A625" s="23" t="s">
        <v>649</v>
      </c>
      <c r="B625" s="68">
        <v>37201900</v>
      </c>
    </row>
    <row r="626" spans="1:2" x14ac:dyDescent="0.3">
      <c r="A626" s="23" t="s">
        <v>650</v>
      </c>
      <c r="B626" s="68">
        <v>37202100</v>
      </c>
    </row>
    <row r="627" spans="1:2" x14ac:dyDescent="0.3">
      <c r="A627" s="23" t="s">
        <v>651</v>
      </c>
      <c r="B627" s="68">
        <v>37301100</v>
      </c>
    </row>
    <row r="628" spans="1:2" x14ac:dyDescent="0.3">
      <c r="A628" s="23" t="s">
        <v>652</v>
      </c>
      <c r="B628" s="68">
        <v>37301200</v>
      </c>
    </row>
    <row r="629" spans="1:2" x14ac:dyDescent="0.3">
      <c r="A629" s="23" t="s">
        <v>653</v>
      </c>
      <c r="B629" s="68">
        <v>37301300</v>
      </c>
    </row>
    <row r="630" spans="1:2" x14ac:dyDescent="0.3">
      <c r="A630" s="23" t="s">
        <v>654</v>
      </c>
      <c r="B630" s="68">
        <v>37301900</v>
      </c>
    </row>
    <row r="631" spans="1:2" x14ac:dyDescent="0.3">
      <c r="A631" s="23" t="s">
        <v>655</v>
      </c>
      <c r="B631" s="68">
        <v>39101100</v>
      </c>
    </row>
    <row r="632" spans="1:2" x14ac:dyDescent="0.3">
      <c r="A632" s="23" t="s">
        <v>656</v>
      </c>
      <c r="B632" s="68">
        <v>39101200</v>
      </c>
    </row>
    <row r="633" spans="1:2" x14ac:dyDescent="0.3">
      <c r="A633" s="23" t="s">
        <v>657</v>
      </c>
      <c r="B633" s="68">
        <v>39102100</v>
      </c>
    </row>
    <row r="634" spans="1:2" x14ac:dyDescent="0.3">
      <c r="A634" s="23" t="s">
        <v>658</v>
      </c>
      <c r="B634" s="68">
        <v>39102101</v>
      </c>
    </row>
    <row r="635" spans="1:2" x14ac:dyDescent="0.3">
      <c r="A635" s="23" t="s">
        <v>659</v>
      </c>
      <c r="B635" s="68">
        <v>39201100</v>
      </c>
    </row>
    <row r="636" spans="1:2" x14ac:dyDescent="0.3">
      <c r="A636" s="23" t="s">
        <v>660</v>
      </c>
      <c r="B636" s="68">
        <v>39202100</v>
      </c>
    </row>
    <row r="637" spans="1:2" x14ac:dyDescent="0.3">
      <c r="A637" s="23" t="s">
        <v>661</v>
      </c>
      <c r="B637" s="68">
        <v>39301100</v>
      </c>
    </row>
    <row r="638" spans="1:2" x14ac:dyDescent="0.3">
      <c r="A638" s="23" t="s">
        <v>662</v>
      </c>
      <c r="B638" s="68">
        <v>39301200</v>
      </c>
    </row>
    <row r="639" spans="1:2" x14ac:dyDescent="0.3">
      <c r="A639" s="23" t="s">
        <v>663</v>
      </c>
      <c r="B639" s="68">
        <v>39301900</v>
      </c>
    </row>
    <row r="640" spans="1:2" x14ac:dyDescent="0.3">
      <c r="A640" s="23" t="s">
        <v>664</v>
      </c>
      <c r="B640" s="68">
        <v>39302100</v>
      </c>
    </row>
    <row r="641" spans="1:2" x14ac:dyDescent="0.3">
      <c r="A641" s="23" t="s">
        <v>665</v>
      </c>
      <c r="B641" s="68">
        <v>39303100</v>
      </c>
    </row>
    <row r="642" spans="1:2" x14ac:dyDescent="0.3">
      <c r="A642" s="23" t="s">
        <v>666</v>
      </c>
      <c r="B642" s="68">
        <v>39309100</v>
      </c>
    </row>
    <row r="643" spans="1:2" x14ac:dyDescent="0.3">
      <c r="A643" s="23" t="s">
        <v>667</v>
      </c>
      <c r="B643" s="68">
        <v>39309200</v>
      </c>
    </row>
    <row r="644" spans="1:2" x14ac:dyDescent="0.3">
      <c r="A644" s="23" t="s">
        <v>668</v>
      </c>
      <c r="B644" s="68">
        <v>39309300</v>
      </c>
    </row>
    <row r="645" spans="1:2" x14ac:dyDescent="0.3">
      <c r="A645" s="23" t="s">
        <v>669</v>
      </c>
      <c r="B645" s="68">
        <v>39309900</v>
      </c>
    </row>
    <row r="646" spans="1:2" x14ac:dyDescent="0.3">
      <c r="A646" s="23" t="s">
        <v>670</v>
      </c>
      <c r="B646" s="68">
        <v>39401100</v>
      </c>
    </row>
    <row r="647" spans="1:2" x14ac:dyDescent="0.3">
      <c r="A647" s="23" t="s">
        <v>671</v>
      </c>
      <c r="B647" s="68">
        <v>39402100</v>
      </c>
    </row>
    <row r="648" spans="1:2" x14ac:dyDescent="0.3">
      <c r="A648" s="23" t="s">
        <v>672</v>
      </c>
      <c r="B648" s="68">
        <v>39403100</v>
      </c>
    </row>
    <row r="649" spans="1:2" x14ac:dyDescent="0.3">
      <c r="A649" s="23" t="s">
        <v>673</v>
      </c>
      <c r="B649" s="68">
        <v>39501100</v>
      </c>
    </row>
    <row r="650" spans="1:2" x14ac:dyDescent="0.3">
      <c r="A650" s="23" t="s">
        <v>674</v>
      </c>
      <c r="B650" s="68">
        <v>39501200</v>
      </c>
    </row>
    <row r="651" spans="1:2" x14ac:dyDescent="0.3">
      <c r="A651" s="23" t="s">
        <v>675</v>
      </c>
      <c r="B651" s="68">
        <v>39509100</v>
      </c>
    </row>
    <row r="652" spans="1:2" x14ac:dyDescent="0.3">
      <c r="A652" s="23" t="s">
        <v>676</v>
      </c>
      <c r="B652" s="68">
        <v>39509200</v>
      </c>
    </row>
    <row r="653" spans="1:2" x14ac:dyDescent="0.3">
      <c r="A653" s="23" t="s">
        <v>677</v>
      </c>
      <c r="B653" s="68">
        <v>39509300</v>
      </c>
    </row>
    <row r="654" spans="1:2" x14ac:dyDescent="0.3">
      <c r="A654" s="23" t="s">
        <v>678</v>
      </c>
      <c r="B654" s="68">
        <v>39509400</v>
      </c>
    </row>
    <row r="655" spans="1:2" x14ac:dyDescent="0.3">
      <c r="A655" s="23" t="s">
        <v>679</v>
      </c>
      <c r="B655" s="68">
        <v>39601100</v>
      </c>
    </row>
    <row r="656" spans="1:2" x14ac:dyDescent="0.3">
      <c r="A656" s="23" t="s">
        <v>680</v>
      </c>
      <c r="B656" s="68">
        <v>39601200</v>
      </c>
    </row>
    <row r="657" spans="1:2" x14ac:dyDescent="0.3">
      <c r="A657" s="23" t="s">
        <v>681</v>
      </c>
      <c r="B657" s="68">
        <v>39701100</v>
      </c>
    </row>
    <row r="658" spans="1:2" x14ac:dyDescent="0.3">
      <c r="A658" s="23" t="s">
        <v>682</v>
      </c>
      <c r="B658" s="68">
        <v>39701200</v>
      </c>
    </row>
    <row r="659" spans="1:2" x14ac:dyDescent="0.3">
      <c r="A659" s="23" t="s">
        <v>683</v>
      </c>
      <c r="B659" s="68">
        <v>39901100</v>
      </c>
    </row>
    <row r="660" spans="1:2" x14ac:dyDescent="0.3">
      <c r="A660" s="23" t="s">
        <v>684</v>
      </c>
      <c r="B660" s="68">
        <v>39901101</v>
      </c>
    </row>
    <row r="661" spans="1:2" x14ac:dyDescent="0.3">
      <c r="A661" s="23" t="s">
        <v>685</v>
      </c>
      <c r="B661" s="68">
        <v>39902100</v>
      </c>
    </row>
    <row r="662" spans="1:2" x14ac:dyDescent="0.3">
      <c r="A662" s="23" t="s">
        <v>686</v>
      </c>
      <c r="B662" s="68">
        <v>39903100</v>
      </c>
    </row>
    <row r="663" spans="1:2" x14ac:dyDescent="0.3">
      <c r="A663" s="23" t="s">
        <v>687</v>
      </c>
      <c r="B663" s="68">
        <v>39903200</v>
      </c>
    </row>
    <row r="664" spans="1:2" x14ac:dyDescent="0.3">
      <c r="A664" s="23" t="s">
        <v>688</v>
      </c>
      <c r="B664" s="68">
        <v>39904100</v>
      </c>
    </row>
    <row r="665" spans="1:2" x14ac:dyDescent="0.3">
      <c r="A665" s="23" t="s">
        <v>689</v>
      </c>
      <c r="B665" s="68">
        <v>39909900</v>
      </c>
    </row>
    <row r="666" spans="1:2" x14ac:dyDescent="0.3">
      <c r="A666" s="23" t="s">
        <v>690</v>
      </c>
      <c r="B666" s="68">
        <v>41101100</v>
      </c>
    </row>
    <row r="667" spans="1:2" x14ac:dyDescent="0.3">
      <c r="A667" s="23" t="s">
        <v>691</v>
      </c>
      <c r="B667" s="68">
        <v>41101200</v>
      </c>
    </row>
    <row r="668" spans="1:2" x14ac:dyDescent="0.3">
      <c r="A668" s="23" t="s">
        <v>692</v>
      </c>
      <c r="B668" s="68">
        <v>41201100</v>
      </c>
    </row>
    <row r="669" spans="1:2" x14ac:dyDescent="0.3">
      <c r="A669" s="23" t="s">
        <v>693</v>
      </c>
      <c r="B669" s="68">
        <v>41201200</v>
      </c>
    </row>
    <row r="670" spans="1:2" x14ac:dyDescent="0.3">
      <c r="A670" s="23" t="s">
        <v>694</v>
      </c>
      <c r="B670" s="68">
        <v>41202100</v>
      </c>
    </row>
    <row r="671" spans="1:2" x14ac:dyDescent="0.3">
      <c r="A671" s="23" t="s">
        <v>695</v>
      </c>
      <c r="B671" s="68">
        <v>41202200</v>
      </c>
    </row>
    <row r="672" spans="1:2" x14ac:dyDescent="0.3">
      <c r="A672" s="23" t="s">
        <v>696</v>
      </c>
      <c r="B672" s="68">
        <v>41203100</v>
      </c>
    </row>
    <row r="673" spans="1:2" x14ac:dyDescent="0.3">
      <c r="A673" s="23" t="s">
        <v>697</v>
      </c>
      <c r="B673" s="68">
        <v>41301100</v>
      </c>
    </row>
    <row r="674" spans="1:2" x14ac:dyDescent="0.3">
      <c r="A674" s="23" t="s">
        <v>698</v>
      </c>
      <c r="B674" s="68">
        <v>41302100</v>
      </c>
    </row>
    <row r="675" spans="1:2" x14ac:dyDescent="0.3">
      <c r="A675" s="23" t="s">
        <v>699</v>
      </c>
      <c r="B675" s="68">
        <v>41303100</v>
      </c>
    </row>
    <row r="676" spans="1:2" x14ac:dyDescent="0.3">
      <c r="A676" s="23" t="s">
        <v>700</v>
      </c>
      <c r="B676" s="68">
        <v>41303101</v>
      </c>
    </row>
    <row r="677" spans="1:2" x14ac:dyDescent="0.3">
      <c r="A677" s="23" t="s">
        <v>701</v>
      </c>
      <c r="B677" s="68">
        <v>41303102</v>
      </c>
    </row>
    <row r="678" spans="1:2" x14ac:dyDescent="0.3">
      <c r="A678" s="23" t="s">
        <v>702</v>
      </c>
      <c r="B678" s="68">
        <v>41303103</v>
      </c>
    </row>
    <row r="679" spans="1:2" x14ac:dyDescent="0.3">
      <c r="A679" s="23" t="s">
        <v>703</v>
      </c>
      <c r="B679" s="68">
        <v>41304100</v>
      </c>
    </row>
    <row r="680" spans="1:2" x14ac:dyDescent="0.3">
      <c r="A680" s="23" t="s">
        <v>704</v>
      </c>
      <c r="B680" s="68">
        <v>41309900</v>
      </c>
    </row>
    <row r="681" spans="1:2" x14ac:dyDescent="0.3">
      <c r="A681" s="23" t="s">
        <v>705</v>
      </c>
      <c r="B681" s="68">
        <v>41309901</v>
      </c>
    </row>
    <row r="682" spans="1:2" x14ac:dyDescent="0.3">
      <c r="A682" s="23" t="s">
        <v>706</v>
      </c>
      <c r="B682" s="68">
        <v>41401100</v>
      </c>
    </row>
    <row r="683" spans="1:2" x14ac:dyDescent="0.3">
      <c r="A683" s="23" t="s">
        <v>707</v>
      </c>
      <c r="B683" s="68">
        <v>41401107</v>
      </c>
    </row>
    <row r="684" spans="1:2" x14ac:dyDescent="0.3">
      <c r="A684" s="23" t="s">
        <v>708</v>
      </c>
      <c r="B684" s="68">
        <v>41401200</v>
      </c>
    </row>
    <row r="685" spans="1:2" x14ac:dyDescent="0.3">
      <c r="A685" s="23" t="s">
        <v>709</v>
      </c>
      <c r="B685" s="68">
        <v>41901100</v>
      </c>
    </row>
    <row r="686" spans="1:2" x14ac:dyDescent="0.3">
      <c r="A686" s="23" t="s">
        <v>710</v>
      </c>
      <c r="B686" s="68">
        <v>41901200</v>
      </c>
    </row>
    <row r="687" spans="1:2" x14ac:dyDescent="0.3">
      <c r="A687" s="23" t="s">
        <v>711</v>
      </c>
      <c r="B687" s="68">
        <v>41902100</v>
      </c>
    </row>
    <row r="688" spans="1:2" x14ac:dyDescent="0.3">
      <c r="A688" s="23" t="s">
        <v>712</v>
      </c>
      <c r="B688" s="68">
        <v>41902200</v>
      </c>
    </row>
    <row r="689" spans="1:2" x14ac:dyDescent="0.3">
      <c r="A689" s="23" t="s">
        <v>713</v>
      </c>
      <c r="B689" s="68">
        <v>41903100</v>
      </c>
    </row>
    <row r="690" spans="1:2" x14ac:dyDescent="0.3">
      <c r="A690" s="23" t="s">
        <v>714</v>
      </c>
      <c r="B690" s="68">
        <v>41904100</v>
      </c>
    </row>
    <row r="691" spans="1:2" x14ac:dyDescent="0.3">
      <c r="A691" s="23" t="s">
        <v>715</v>
      </c>
      <c r="B691" s="68">
        <v>41909100</v>
      </c>
    </row>
    <row r="692" spans="1:2" x14ac:dyDescent="0.3">
      <c r="A692" s="23" t="s">
        <v>716</v>
      </c>
      <c r="B692" s="68">
        <v>41909900</v>
      </c>
    </row>
    <row r="693" spans="1:2" x14ac:dyDescent="0.3">
      <c r="A693" s="23" t="s">
        <v>717</v>
      </c>
      <c r="B693" s="68">
        <v>43101100</v>
      </c>
    </row>
    <row r="694" spans="1:2" x14ac:dyDescent="0.3">
      <c r="A694" s="23" t="s">
        <v>718</v>
      </c>
      <c r="B694" s="68">
        <v>43201100</v>
      </c>
    </row>
    <row r="695" spans="1:2" x14ac:dyDescent="0.3">
      <c r="A695" s="23" t="s">
        <v>719</v>
      </c>
      <c r="B695" s="68">
        <v>43202100</v>
      </c>
    </row>
    <row r="696" spans="1:2" x14ac:dyDescent="0.3">
      <c r="A696" s="23" t="s">
        <v>720</v>
      </c>
      <c r="B696" s="68">
        <v>43209900</v>
      </c>
    </row>
    <row r="697" spans="1:2" x14ac:dyDescent="0.3">
      <c r="A697" s="23" t="s">
        <v>721</v>
      </c>
      <c r="B697" s="68">
        <v>43301100</v>
      </c>
    </row>
    <row r="698" spans="1:2" x14ac:dyDescent="0.3">
      <c r="A698" s="23" t="s">
        <v>722</v>
      </c>
      <c r="B698" s="68">
        <v>43302100</v>
      </c>
    </row>
    <row r="699" spans="1:2" x14ac:dyDescent="0.3">
      <c r="A699" s="23" t="s">
        <v>723</v>
      </c>
      <c r="B699" s="68">
        <v>43302101</v>
      </c>
    </row>
    <row r="700" spans="1:2" x14ac:dyDescent="0.3">
      <c r="A700" s="23" t="s">
        <v>724</v>
      </c>
      <c r="B700" s="68">
        <v>43302102</v>
      </c>
    </row>
    <row r="701" spans="1:2" x14ac:dyDescent="0.3">
      <c r="A701" s="23" t="s">
        <v>725</v>
      </c>
      <c r="B701" s="68">
        <v>43303100</v>
      </c>
    </row>
    <row r="702" spans="1:2" x14ac:dyDescent="0.3">
      <c r="A702" s="23" t="s">
        <v>726</v>
      </c>
      <c r="B702" s="68">
        <v>43304100</v>
      </c>
    </row>
    <row r="703" spans="1:2" x14ac:dyDescent="0.3">
      <c r="A703" s="23" t="s">
        <v>727</v>
      </c>
      <c r="B703" s="68">
        <v>43305100</v>
      </c>
    </row>
    <row r="704" spans="1:2" x14ac:dyDescent="0.3">
      <c r="A704" s="23" t="s">
        <v>728</v>
      </c>
      <c r="B704" s="68">
        <v>43306100</v>
      </c>
    </row>
    <row r="705" spans="1:2" x14ac:dyDescent="0.3">
      <c r="A705" s="23" t="s">
        <v>729</v>
      </c>
      <c r="B705" s="68">
        <v>43307100</v>
      </c>
    </row>
    <row r="706" spans="1:2" x14ac:dyDescent="0.3">
      <c r="A706" s="23" t="s">
        <v>730</v>
      </c>
      <c r="B706" s="68">
        <v>43309900</v>
      </c>
    </row>
    <row r="707" spans="1:2" x14ac:dyDescent="0.3">
      <c r="A707" s="23" t="s">
        <v>731</v>
      </c>
      <c r="B707" s="68">
        <v>43401100</v>
      </c>
    </row>
    <row r="708" spans="1:2" x14ac:dyDescent="0.3">
      <c r="A708" s="23" t="s">
        <v>732</v>
      </c>
      <c r="B708" s="68">
        <v>43402100</v>
      </c>
    </row>
    <row r="709" spans="1:2" x14ac:dyDescent="0.3">
      <c r="A709" s="23" t="s">
        <v>733</v>
      </c>
      <c r="B709" s="68">
        <v>43403100</v>
      </c>
    </row>
    <row r="710" spans="1:2" x14ac:dyDescent="0.3">
      <c r="A710" s="23" t="s">
        <v>734</v>
      </c>
      <c r="B710" s="68">
        <v>43403101</v>
      </c>
    </row>
    <row r="711" spans="1:2" x14ac:dyDescent="0.3">
      <c r="A711" s="23" t="s">
        <v>735</v>
      </c>
      <c r="B711" s="68">
        <v>43403102</v>
      </c>
    </row>
    <row r="712" spans="1:2" x14ac:dyDescent="0.3">
      <c r="A712" s="23" t="s">
        <v>736</v>
      </c>
      <c r="B712" s="68">
        <v>43403103</v>
      </c>
    </row>
    <row r="713" spans="1:2" x14ac:dyDescent="0.3">
      <c r="A713" s="23" t="s">
        <v>737</v>
      </c>
      <c r="B713" s="68">
        <v>43404100</v>
      </c>
    </row>
    <row r="714" spans="1:2" x14ac:dyDescent="0.3">
      <c r="A714" s="23" t="s">
        <v>738</v>
      </c>
      <c r="B714" s="68">
        <v>43404101</v>
      </c>
    </row>
    <row r="715" spans="1:2" x14ac:dyDescent="0.3">
      <c r="A715" s="23" t="s">
        <v>739</v>
      </c>
      <c r="B715" s="68">
        <v>43404102</v>
      </c>
    </row>
    <row r="716" spans="1:2" x14ac:dyDescent="0.3">
      <c r="A716" s="23" t="s">
        <v>740</v>
      </c>
      <c r="B716" s="68">
        <v>43405100</v>
      </c>
    </row>
    <row r="717" spans="1:2" x14ac:dyDescent="0.3">
      <c r="A717" s="23" t="s">
        <v>741</v>
      </c>
      <c r="B717" s="68">
        <v>43405103</v>
      </c>
    </row>
    <row r="718" spans="1:2" x14ac:dyDescent="0.3">
      <c r="A718" s="23" t="s">
        <v>742</v>
      </c>
      <c r="B718" s="68">
        <v>43406100</v>
      </c>
    </row>
    <row r="719" spans="1:2" x14ac:dyDescent="0.3">
      <c r="A719" s="23" t="s">
        <v>743</v>
      </c>
      <c r="B719" s="68">
        <v>43407100</v>
      </c>
    </row>
    <row r="720" spans="1:2" x14ac:dyDescent="0.3">
      <c r="A720" s="23" t="s">
        <v>744</v>
      </c>
      <c r="B720" s="68">
        <v>43408100</v>
      </c>
    </row>
    <row r="721" spans="1:2" x14ac:dyDescent="0.3">
      <c r="A721" s="23" t="s">
        <v>745</v>
      </c>
      <c r="B721" s="68">
        <v>43411100</v>
      </c>
    </row>
    <row r="722" spans="1:2" x14ac:dyDescent="0.3">
      <c r="A722" s="23" t="s">
        <v>746</v>
      </c>
      <c r="B722" s="68">
        <v>43412100</v>
      </c>
    </row>
    <row r="723" spans="1:2" x14ac:dyDescent="0.3">
      <c r="A723" s="23" t="s">
        <v>747</v>
      </c>
      <c r="B723" s="68">
        <v>43413100</v>
      </c>
    </row>
    <row r="724" spans="1:2" x14ac:dyDescent="0.3">
      <c r="A724" s="23" t="s">
        <v>748</v>
      </c>
      <c r="B724" s="68">
        <v>43414100</v>
      </c>
    </row>
    <row r="725" spans="1:2" x14ac:dyDescent="0.3">
      <c r="A725" s="23" t="s">
        <v>749</v>
      </c>
      <c r="B725" s="68">
        <v>43415100</v>
      </c>
    </row>
    <row r="726" spans="1:2" x14ac:dyDescent="0.3">
      <c r="A726" s="23" t="s">
        <v>750</v>
      </c>
      <c r="B726" s="68">
        <v>43416100</v>
      </c>
    </row>
    <row r="727" spans="1:2" x14ac:dyDescent="0.3">
      <c r="A727" s="23" t="s">
        <v>751</v>
      </c>
      <c r="B727" s="68">
        <v>43417100</v>
      </c>
    </row>
    <row r="728" spans="1:2" x14ac:dyDescent="0.3">
      <c r="A728" s="23" t="s">
        <v>752</v>
      </c>
      <c r="B728" s="68">
        <v>43418100</v>
      </c>
    </row>
    <row r="729" spans="1:2" x14ac:dyDescent="0.3">
      <c r="A729" s="23" t="s">
        <v>753</v>
      </c>
      <c r="B729" s="68">
        <v>43419900</v>
      </c>
    </row>
    <row r="730" spans="1:2" x14ac:dyDescent="0.3">
      <c r="A730" s="23" t="s">
        <v>754</v>
      </c>
      <c r="B730" s="68">
        <v>43501100</v>
      </c>
    </row>
    <row r="731" spans="1:2" x14ac:dyDescent="0.3">
      <c r="A731" s="23" t="s">
        <v>755</v>
      </c>
      <c r="B731" s="68">
        <v>43501101</v>
      </c>
    </row>
    <row r="732" spans="1:2" x14ac:dyDescent="0.3">
      <c r="A732" s="23" t="s">
        <v>756</v>
      </c>
      <c r="B732" s="68">
        <v>43502100</v>
      </c>
    </row>
    <row r="733" spans="1:2" x14ac:dyDescent="0.3">
      <c r="A733" s="23" t="s">
        <v>757</v>
      </c>
      <c r="B733" s="68">
        <v>43503100</v>
      </c>
    </row>
    <row r="734" spans="1:2" x14ac:dyDescent="0.3">
      <c r="A734" s="23" t="s">
        <v>758</v>
      </c>
      <c r="B734" s="68">
        <v>43503200</v>
      </c>
    </row>
    <row r="735" spans="1:2" x14ac:dyDescent="0.3">
      <c r="A735" s="23" t="s">
        <v>759</v>
      </c>
      <c r="B735" s="68">
        <v>43504100</v>
      </c>
    </row>
    <row r="736" spans="1:2" x14ac:dyDescent="0.3">
      <c r="A736" s="23" t="s">
        <v>760</v>
      </c>
      <c r="B736" s="68">
        <v>43505100</v>
      </c>
    </row>
    <row r="737" spans="1:2" x14ac:dyDescent="0.3">
      <c r="A737" s="23" t="s">
        <v>761</v>
      </c>
      <c r="B737" s="68">
        <v>43505200</v>
      </c>
    </row>
    <row r="738" spans="1:2" x14ac:dyDescent="0.3">
      <c r="A738" s="23" t="s">
        <v>762</v>
      </c>
      <c r="B738" s="68">
        <v>43505300</v>
      </c>
    </row>
    <row r="739" spans="1:2" x14ac:dyDescent="0.3">
      <c r="A739" s="23" t="s">
        <v>763</v>
      </c>
      <c r="B739" s="68">
        <v>43506100</v>
      </c>
    </row>
    <row r="740" spans="1:2" x14ac:dyDescent="0.3">
      <c r="A740" s="23" t="s">
        <v>764</v>
      </c>
      <c r="B740" s="68">
        <v>43507100</v>
      </c>
    </row>
    <row r="741" spans="1:2" x14ac:dyDescent="0.3">
      <c r="A741" s="23" t="s">
        <v>765</v>
      </c>
      <c r="B741" s="68">
        <v>43508100</v>
      </c>
    </row>
    <row r="742" spans="1:2" x14ac:dyDescent="0.3">
      <c r="A742" s="23" t="s">
        <v>766</v>
      </c>
      <c r="B742" s="68">
        <v>43508101</v>
      </c>
    </row>
    <row r="743" spans="1:2" x14ac:dyDescent="0.3">
      <c r="A743" s="23" t="s">
        <v>767</v>
      </c>
      <c r="B743" s="68">
        <v>43508102</v>
      </c>
    </row>
    <row r="744" spans="1:2" x14ac:dyDescent="0.3">
      <c r="A744" s="23" t="s">
        <v>768</v>
      </c>
      <c r="B744" s="68">
        <v>43508103</v>
      </c>
    </row>
    <row r="745" spans="1:2" x14ac:dyDescent="0.3">
      <c r="A745" s="23" t="s">
        <v>769</v>
      </c>
      <c r="B745" s="68">
        <v>43508104</v>
      </c>
    </row>
    <row r="746" spans="1:2" x14ac:dyDescent="0.3">
      <c r="A746" s="23" t="s">
        <v>770</v>
      </c>
      <c r="B746" s="68">
        <v>43511100</v>
      </c>
    </row>
    <row r="747" spans="1:2" x14ac:dyDescent="0.3">
      <c r="A747" s="23" t="s">
        <v>771</v>
      </c>
      <c r="B747" s="68">
        <v>43601100</v>
      </c>
    </row>
    <row r="748" spans="1:2" x14ac:dyDescent="0.3">
      <c r="A748" s="23" t="s">
        <v>772</v>
      </c>
      <c r="B748" s="68">
        <v>43601200</v>
      </c>
    </row>
    <row r="749" spans="1:2" x14ac:dyDescent="0.3">
      <c r="A749" s="23" t="s">
        <v>773</v>
      </c>
      <c r="B749" s="68">
        <v>43601300</v>
      </c>
    </row>
    <row r="750" spans="1:2" x14ac:dyDescent="0.3">
      <c r="A750" s="23" t="s">
        <v>774</v>
      </c>
      <c r="B750" s="68">
        <v>43601400</v>
      </c>
    </row>
    <row r="751" spans="1:2" x14ac:dyDescent="0.3">
      <c r="A751" s="23" t="s">
        <v>775</v>
      </c>
      <c r="B751" s="68">
        <v>43901100</v>
      </c>
    </row>
    <row r="752" spans="1:2" x14ac:dyDescent="0.3">
      <c r="A752" s="23" t="s">
        <v>776</v>
      </c>
      <c r="B752" s="68">
        <v>43902100</v>
      </c>
    </row>
    <row r="753" spans="1:2" x14ac:dyDescent="0.3">
      <c r="A753" s="23" t="s">
        <v>777</v>
      </c>
      <c r="B753" s="68">
        <v>43902200</v>
      </c>
    </row>
    <row r="754" spans="1:2" x14ac:dyDescent="0.3">
      <c r="A754" s="23" t="s">
        <v>778</v>
      </c>
      <c r="B754" s="68">
        <v>43903100</v>
      </c>
    </row>
    <row r="755" spans="1:2" x14ac:dyDescent="0.3">
      <c r="A755" s="23" t="s">
        <v>779</v>
      </c>
      <c r="B755" s="68">
        <v>43904100</v>
      </c>
    </row>
    <row r="756" spans="1:2" x14ac:dyDescent="0.3">
      <c r="A756" s="23" t="s">
        <v>780</v>
      </c>
      <c r="B756" s="68">
        <v>43904101</v>
      </c>
    </row>
    <row r="757" spans="1:2" x14ac:dyDescent="0.3">
      <c r="A757" s="23" t="s">
        <v>781</v>
      </c>
      <c r="B757" s="68">
        <v>43904102</v>
      </c>
    </row>
    <row r="758" spans="1:2" x14ac:dyDescent="0.3">
      <c r="A758" s="23" t="s">
        <v>782</v>
      </c>
      <c r="B758" s="68">
        <v>43905100</v>
      </c>
    </row>
    <row r="759" spans="1:2" x14ac:dyDescent="0.3">
      <c r="A759" s="23" t="s">
        <v>783</v>
      </c>
      <c r="B759" s="68">
        <v>43906100</v>
      </c>
    </row>
    <row r="760" spans="1:2" x14ac:dyDescent="0.3">
      <c r="A760" s="23" t="s">
        <v>784</v>
      </c>
      <c r="B760" s="68">
        <v>43907100</v>
      </c>
    </row>
    <row r="761" spans="1:2" x14ac:dyDescent="0.3">
      <c r="A761" s="23" t="s">
        <v>785</v>
      </c>
      <c r="B761" s="68">
        <v>43908100</v>
      </c>
    </row>
    <row r="762" spans="1:2" x14ac:dyDescent="0.3">
      <c r="A762" s="23" t="s">
        <v>786</v>
      </c>
      <c r="B762" s="68">
        <v>43911100</v>
      </c>
    </row>
    <row r="763" spans="1:2" x14ac:dyDescent="0.3">
      <c r="A763" s="23" t="s">
        <v>787</v>
      </c>
      <c r="B763" s="68">
        <v>43911101</v>
      </c>
    </row>
    <row r="764" spans="1:2" x14ac:dyDescent="0.3">
      <c r="A764" s="23" t="s">
        <v>788</v>
      </c>
      <c r="B764" s="68">
        <v>43919900</v>
      </c>
    </row>
    <row r="765" spans="1:2" x14ac:dyDescent="0.3">
      <c r="A765" s="23" t="s">
        <v>789</v>
      </c>
      <c r="B765" s="68">
        <v>45101100</v>
      </c>
    </row>
    <row r="766" spans="1:2" x14ac:dyDescent="0.3">
      <c r="A766" s="23" t="s">
        <v>790</v>
      </c>
      <c r="B766" s="68">
        <v>45101105</v>
      </c>
    </row>
    <row r="767" spans="1:2" x14ac:dyDescent="0.3">
      <c r="A767" s="23" t="s">
        <v>791</v>
      </c>
      <c r="B767" s="68">
        <v>45101106</v>
      </c>
    </row>
    <row r="768" spans="1:2" x14ac:dyDescent="0.3">
      <c r="A768" s="23" t="s">
        <v>792</v>
      </c>
      <c r="B768" s="68">
        <v>45101107</v>
      </c>
    </row>
    <row r="769" spans="1:2" x14ac:dyDescent="0.3">
      <c r="A769" s="23" t="s">
        <v>793</v>
      </c>
      <c r="B769" s="68">
        <v>45101108</v>
      </c>
    </row>
    <row r="770" spans="1:2" x14ac:dyDescent="0.3">
      <c r="A770" s="23" t="s">
        <v>794</v>
      </c>
      <c r="B770" s="68">
        <v>45201100</v>
      </c>
    </row>
    <row r="771" spans="1:2" x14ac:dyDescent="0.3">
      <c r="A771" s="23" t="s">
        <v>795</v>
      </c>
      <c r="B771" s="68">
        <v>45202100</v>
      </c>
    </row>
    <row r="772" spans="1:2" x14ac:dyDescent="0.3">
      <c r="A772" s="23" t="s">
        <v>796</v>
      </c>
      <c r="B772" s="68">
        <v>45204100</v>
      </c>
    </row>
    <row r="773" spans="1:2" x14ac:dyDescent="0.3">
      <c r="A773" s="23" t="s">
        <v>797</v>
      </c>
      <c r="B773" s="68">
        <v>45209100</v>
      </c>
    </row>
    <row r="774" spans="1:2" x14ac:dyDescent="0.3">
      <c r="A774" s="23" t="s">
        <v>798</v>
      </c>
      <c r="B774" s="68">
        <v>45209200</v>
      </c>
    </row>
    <row r="775" spans="1:2" x14ac:dyDescent="0.3">
      <c r="A775" s="23" t="s">
        <v>799</v>
      </c>
      <c r="B775" s="68">
        <v>45209201</v>
      </c>
    </row>
    <row r="776" spans="1:2" x14ac:dyDescent="0.3">
      <c r="A776" s="23" t="s">
        <v>800</v>
      </c>
      <c r="B776" s="68">
        <v>45209202</v>
      </c>
    </row>
    <row r="777" spans="1:2" x14ac:dyDescent="0.3">
      <c r="A777" s="23" t="s">
        <v>801</v>
      </c>
      <c r="B777" s="68">
        <v>45209300</v>
      </c>
    </row>
    <row r="778" spans="1:2" x14ac:dyDescent="0.3">
      <c r="A778" s="23" t="s">
        <v>802</v>
      </c>
      <c r="B778" s="68">
        <v>45209900</v>
      </c>
    </row>
    <row r="779" spans="1:2" x14ac:dyDescent="0.3">
      <c r="A779" s="23" t="s">
        <v>803</v>
      </c>
      <c r="B779" s="68">
        <v>45301100</v>
      </c>
    </row>
    <row r="780" spans="1:2" x14ac:dyDescent="0.3">
      <c r="A780" s="23" t="s">
        <v>804</v>
      </c>
      <c r="B780" s="68">
        <v>45302100</v>
      </c>
    </row>
    <row r="781" spans="1:2" x14ac:dyDescent="0.3">
      <c r="A781" s="23" t="s">
        <v>805</v>
      </c>
      <c r="B781" s="68">
        <v>45401100</v>
      </c>
    </row>
    <row r="782" spans="1:2" x14ac:dyDescent="0.3">
      <c r="A782" s="23" t="s">
        <v>806</v>
      </c>
      <c r="B782" s="68">
        <v>45402100</v>
      </c>
    </row>
    <row r="783" spans="1:2" x14ac:dyDescent="0.3">
      <c r="A783" s="23" t="s">
        <v>807</v>
      </c>
      <c r="B783" s="68">
        <v>45402200</v>
      </c>
    </row>
    <row r="784" spans="1:2" x14ac:dyDescent="0.3">
      <c r="A784" s="23" t="s">
        <v>808</v>
      </c>
      <c r="B784" s="68">
        <v>45402300</v>
      </c>
    </row>
    <row r="785" spans="1:2" x14ac:dyDescent="0.3">
      <c r="A785" s="23" t="s">
        <v>809</v>
      </c>
      <c r="B785" s="68">
        <v>45402900</v>
      </c>
    </row>
    <row r="786" spans="1:2" x14ac:dyDescent="0.3">
      <c r="A786" s="23" t="s">
        <v>810</v>
      </c>
      <c r="B786" s="68">
        <v>47101100</v>
      </c>
    </row>
    <row r="787" spans="1:2" x14ac:dyDescent="0.3">
      <c r="A787" s="23" t="s">
        <v>811</v>
      </c>
      <c r="B787" s="68">
        <v>47101103</v>
      </c>
    </row>
    <row r="788" spans="1:2" x14ac:dyDescent="0.3">
      <c r="A788" s="23" t="s">
        <v>812</v>
      </c>
      <c r="B788" s="68">
        <v>47201100</v>
      </c>
    </row>
    <row r="789" spans="1:2" x14ac:dyDescent="0.3">
      <c r="A789" s="23" t="s">
        <v>813</v>
      </c>
      <c r="B789" s="68">
        <v>47202100</v>
      </c>
    </row>
    <row r="790" spans="1:2" x14ac:dyDescent="0.3">
      <c r="A790" s="23" t="s">
        <v>814</v>
      </c>
      <c r="B790" s="68">
        <v>47202200</v>
      </c>
    </row>
    <row r="791" spans="1:2" x14ac:dyDescent="0.3">
      <c r="A791" s="23" t="s">
        <v>815</v>
      </c>
      <c r="B791" s="68">
        <v>47203100</v>
      </c>
    </row>
    <row r="792" spans="1:2" x14ac:dyDescent="0.3">
      <c r="A792" s="23" t="s">
        <v>816</v>
      </c>
      <c r="B792" s="68">
        <v>47203101</v>
      </c>
    </row>
    <row r="793" spans="1:2" x14ac:dyDescent="0.3">
      <c r="A793" s="23" t="s">
        <v>817</v>
      </c>
      <c r="B793" s="68">
        <v>47203102</v>
      </c>
    </row>
    <row r="794" spans="1:2" x14ac:dyDescent="0.3">
      <c r="A794" s="23" t="s">
        <v>818</v>
      </c>
      <c r="B794" s="68">
        <v>47204100</v>
      </c>
    </row>
    <row r="795" spans="1:2" x14ac:dyDescent="0.3">
      <c r="A795" s="23" t="s">
        <v>819</v>
      </c>
      <c r="B795" s="68">
        <v>47204200</v>
      </c>
    </row>
    <row r="796" spans="1:2" x14ac:dyDescent="0.3">
      <c r="A796" s="23" t="s">
        <v>820</v>
      </c>
      <c r="B796" s="68">
        <v>47204300</v>
      </c>
    </row>
    <row r="797" spans="1:2" x14ac:dyDescent="0.3">
      <c r="A797" s="23" t="s">
        <v>821</v>
      </c>
      <c r="B797" s="68">
        <v>47204400</v>
      </c>
    </row>
    <row r="798" spans="1:2" x14ac:dyDescent="0.3">
      <c r="A798" s="23" t="s">
        <v>822</v>
      </c>
      <c r="B798" s="68">
        <v>47205100</v>
      </c>
    </row>
    <row r="799" spans="1:2" x14ac:dyDescent="0.3">
      <c r="A799" s="23" t="s">
        <v>823</v>
      </c>
      <c r="B799" s="68">
        <v>47205300</v>
      </c>
    </row>
    <row r="800" spans="1:2" x14ac:dyDescent="0.3">
      <c r="A800" s="23" t="s">
        <v>824</v>
      </c>
      <c r="B800" s="68">
        <v>47206100</v>
      </c>
    </row>
    <row r="801" spans="1:2" x14ac:dyDescent="0.3">
      <c r="A801" s="23" t="s">
        <v>825</v>
      </c>
      <c r="B801" s="68">
        <v>47207100</v>
      </c>
    </row>
    <row r="802" spans="1:2" x14ac:dyDescent="0.3">
      <c r="A802" s="23" t="s">
        <v>826</v>
      </c>
      <c r="B802" s="68">
        <v>47207200</v>
      </c>
    </row>
    <row r="803" spans="1:2" x14ac:dyDescent="0.3">
      <c r="A803" s="23" t="s">
        <v>827</v>
      </c>
      <c r="B803" s="68">
        <v>47207300</v>
      </c>
    </row>
    <row r="804" spans="1:2" x14ac:dyDescent="0.3">
      <c r="A804" s="23" t="s">
        <v>828</v>
      </c>
      <c r="B804" s="68">
        <v>47208100</v>
      </c>
    </row>
    <row r="805" spans="1:2" x14ac:dyDescent="0.3">
      <c r="A805" s="23" t="s">
        <v>829</v>
      </c>
      <c r="B805" s="68">
        <v>47208200</v>
      </c>
    </row>
    <row r="806" spans="1:2" x14ac:dyDescent="0.3">
      <c r="A806" s="23" t="s">
        <v>830</v>
      </c>
      <c r="B806" s="68">
        <v>47211100</v>
      </c>
    </row>
    <row r="807" spans="1:2" x14ac:dyDescent="0.3">
      <c r="A807" s="23" t="s">
        <v>831</v>
      </c>
      <c r="B807" s="68">
        <v>47212100</v>
      </c>
    </row>
    <row r="808" spans="1:2" x14ac:dyDescent="0.3">
      <c r="A808" s="23" t="s">
        <v>832</v>
      </c>
      <c r="B808" s="68">
        <v>47213100</v>
      </c>
    </row>
    <row r="809" spans="1:2" x14ac:dyDescent="0.3">
      <c r="A809" s="23" t="s">
        <v>833</v>
      </c>
      <c r="B809" s="68">
        <v>47213200</v>
      </c>
    </row>
    <row r="810" spans="1:2" x14ac:dyDescent="0.3">
      <c r="A810" s="23" t="s">
        <v>834</v>
      </c>
      <c r="B810" s="68">
        <v>47214100</v>
      </c>
    </row>
    <row r="811" spans="1:2" x14ac:dyDescent="0.3">
      <c r="A811" s="23" t="s">
        <v>835</v>
      </c>
      <c r="B811" s="68">
        <v>47214200</v>
      </c>
    </row>
    <row r="812" spans="1:2" x14ac:dyDescent="0.3">
      <c r="A812" s="23" t="s">
        <v>836</v>
      </c>
      <c r="B812" s="68">
        <v>47215100</v>
      </c>
    </row>
    <row r="813" spans="1:2" x14ac:dyDescent="0.3">
      <c r="A813" s="23" t="s">
        <v>837</v>
      </c>
      <c r="B813" s="68">
        <v>47215200</v>
      </c>
    </row>
    <row r="814" spans="1:2" x14ac:dyDescent="0.3">
      <c r="A814" s="23" t="s">
        <v>838</v>
      </c>
      <c r="B814" s="68">
        <v>47215201</v>
      </c>
    </row>
    <row r="815" spans="1:2" x14ac:dyDescent="0.3">
      <c r="A815" s="23" t="s">
        <v>839</v>
      </c>
      <c r="B815" s="68">
        <v>47215202</v>
      </c>
    </row>
    <row r="816" spans="1:2" x14ac:dyDescent="0.3">
      <c r="A816" s="23" t="s">
        <v>840</v>
      </c>
      <c r="B816" s="68">
        <v>47216100</v>
      </c>
    </row>
    <row r="817" spans="1:2" x14ac:dyDescent="0.3">
      <c r="A817" s="23" t="s">
        <v>841</v>
      </c>
      <c r="B817" s="68">
        <v>47217100</v>
      </c>
    </row>
    <row r="818" spans="1:2" x14ac:dyDescent="0.3">
      <c r="A818" s="23" t="s">
        <v>842</v>
      </c>
      <c r="B818" s="68">
        <v>47218100</v>
      </c>
    </row>
    <row r="819" spans="1:2" x14ac:dyDescent="0.3">
      <c r="A819" s="23" t="s">
        <v>843</v>
      </c>
      <c r="B819" s="68">
        <v>47221100</v>
      </c>
    </row>
    <row r="820" spans="1:2" x14ac:dyDescent="0.3">
      <c r="A820" s="23" t="s">
        <v>844</v>
      </c>
      <c r="B820" s="68">
        <v>47222100</v>
      </c>
    </row>
    <row r="821" spans="1:2" x14ac:dyDescent="0.3">
      <c r="A821" s="23" t="s">
        <v>845</v>
      </c>
      <c r="B821" s="68">
        <v>47223100</v>
      </c>
    </row>
    <row r="822" spans="1:2" x14ac:dyDescent="0.3">
      <c r="A822" s="23" t="s">
        <v>846</v>
      </c>
      <c r="B822" s="68">
        <v>47301100</v>
      </c>
    </row>
    <row r="823" spans="1:2" x14ac:dyDescent="0.3">
      <c r="A823" s="23" t="s">
        <v>847</v>
      </c>
      <c r="B823" s="68">
        <v>47301200</v>
      </c>
    </row>
    <row r="824" spans="1:2" x14ac:dyDescent="0.3">
      <c r="A824" s="23" t="s">
        <v>848</v>
      </c>
      <c r="B824" s="68">
        <v>47301300</v>
      </c>
    </row>
    <row r="825" spans="1:2" x14ac:dyDescent="0.3">
      <c r="A825" s="23" t="s">
        <v>849</v>
      </c>
      <c r="B825" s="68">
        <v>47301400</v>
      </c>
    </row>
    <row r="826" spans="1:2" x14ac:dyDescent="0.3">
      <c r="A826" s="23" t="s">
        <v>850</v>
      </c>
      <c r="B826" s="68">
        <v>47301500</v>
      </c>
    </row>
    <row r="827" spans="1:2" x14ac:dyDescent="0.3">
      <c r="A827" s="23" t="s">
        <v>851</v>
      </c>
      <c r="B827" s="68">
        <v>47301600</v>
      </c>
    </row>
    <row r="828" spans="1:2" x14ac:dyDescent="0.3">
      <c r="A828" s="23" t="s">
        <v>852</v>
      </c>
      <c r="B828" s="68">
        <v>47301900</v>
      </c>
    </row>
    <row r="829" spans="1:2" x14ac:dyDescent="0.3">
      <c r="A829" s="23" t="s">
        <v>853</v>
      </c>
      <c r="B829" s="68">
        <v>47401100</v>
      </c>
    </row>
    <row r="830" spans="1:2" x14ac:dyDescent="0.3">
      <c r="A830" s="23" t="s">
        <v>854</v>
      </c>
      <c r="B830" s="68">
        <v>47402100</v>
      </c>
    </row>
    <row r="831" spans="1:2" x14ac:dyDescent="0.3">
      <c r="A831" s="23" t="s">
        <v>855</v>
      </c>
      <c r="B831" s="68">
        <v>47403100</v>
      </c>
    </row>
    <row r="832" spans="1:2" x14ac:dyDescent="0.3">
      <c r="A832" s="23" t="s">
        <v>856</v>
      </c>
      <c r="B832" s="68">
        <v>47404100</v>
      </c>
    </row>
    <row r="833" spans="1:2" x14ac:dyDescent="0.3">
      <c r="A833" s="23" t="s">
        <v>857</v>
      </c>
      <c r="B833" s="68">
        <v>47405100</v>
      </c>
    </row>
    <row r="834" spans="1:2" x14ac:dyDescent="0.3">
      <c r="A834" s="23" t="s">
        <v>858</v>
      </c>
      <c r="B834" s="68">
        <v>47406100</v>
      </c>
    </row>
    <row r="835" spans="1:2" x14ac:dyDescent="0.3">
      <c r="A835" s="23" t="s">
        <v>859</v>
      </c>
      <c r="B835" s="68">
        <v>47407100</v>
      </c>
    </row>
    <row r="836" spans="1:2" x14ac:dyDescent="0.3">
      <c r="A836" s="23" t="s">
        <v>860</v>
      </c>
      <c r="B836" s="68">
        <v>47409100</v>
      </c>
    </row>
    <row r="837" spans="1:2" x14ac:dyDescent="0.3">
      <c r="A837" s="23" t="s">
        <v>861</v>
      </c>
      <c r="B837" s="68">
        <v>47409900</v>
      </c>
    </row>
    <row r="838" spans="1:2" x14ac:dyDescent="0.3">
      <c r="A838" s="23" t="s">
        <v>862</v>
      </c>
      <c r="B838" s="68">
        <v>47409902</v>
      </c>
    </row>
    <row r="839" spans="1:2" x14ac:dyDescent="0.3">
      <c r="A839" s="23" t="s">
        <v>863</v>
      </c>
      <c r="B839" s="68">
        <v>47409903</v>
      </c>
    </row>
    <row r="840" spans="1:2" x14ac:dyDescent="0.3">
      <c r="A840" s="23" t="s">
        <v>864</v>
      </c>
      <c r="B840" s="68">
        <v>47501100</v>
      </c>
    </row>
    <row r="841" spans="1:2" x14ac:dyDescent="0.3">
      <c r="A841" s="23" t="s">
        <v>865</v>
      </c>
      <c r="B841" s="68">
        <v>47501200</v>
      </c>
    </row>
    <row r="842" spans="1:2" x14ac:dyDescent="0.3">
      <c r="A842" s="23" t="s">
        <v>866</v>
      </c>
      <c r="B842" s="68">
        <v>47501300</v>
      </c>
    </row>
    <row r="843" spans="1:2" x14ac:dyDescent="0.3">
      <c r="A843" s="23" t="s">
        <v>867</v>
      </c>
      <c r="B843" s="68">
        <v>47502100</v>
      </c>
    </row>
    <row r="844" spans="1:2" x14ac:dyDescent="0.3">
      <c r="A844" s="23" t="s">
        <v>868</v>
      </c>
      <c r="B844" s="68">
        <v>47503100</v>
      </c>
    </row>
    <row r="845" spans="1:2" x14ac:dyDescent="0.3">
      <c r="A845" s="23" t="s">
        <v>869</v>
      </c>
      <c r="B845" s="68">
        <v>47504100</v>
      </c>
    </row>
    <row r="846" spans="1:2" x14ac:dyDescent="0.3">
      <c r="A846" s="23" t="s">
        <v>870</v>
      </c>
      <c r="B846" s="68">
        <v>47504200</v>
      </c>
    </row>
    <row r="847" spans="1:2" x14ac:dyDescent="0.3">
      <c r="A847" s="23" t="s">
        <v>871</v>
      </c>
      <c r="B847" s="68">
        <v>47504900</v>
      </c>
    </row>
    <row r="848" spans="1:2" x14ac:dyDescent="0.3">
      <c r="A848" s="23" t="s">
        <v>872</v>
      </c>
      <c r="B848" s="68">
        <v>47505100</v>
      </c>
    </row>
    <row r="849" spans="1:2" x14ac:dyDescent="0.3">
      <c r="A849" s="23" t="s">
        <v>873</v>
      </c>
      <c r="B849" s="68">
        <v>47506100</v>
      </c>
    </row>
    <row r="850" spans="1:2" x14ac:dyDescent="0.3">
      <c r="A850" s="23" t="s">
        <v>874</v>
      </c>
      <c r="B850" s="68">
        <v>47507100</v>
      </c>
    </row>
    <row r="851" spans="1:2" x14ac:dyDescent="0.3">
      <c r="A851" s="23" t="s">
        <v>875</v>
      </c>
      <c r="B851" s="68">
        <v>47508100</v>
      </c>
    </row>
    <row r="852" spans="1:2" x14ac:dyDescent="0.3">
      <c r="A852" s="23" t="s">
        <v>876</v>
      </c>
      <c r="B852" s="68">
        <v>47509900</v>
      </c>
    </row>
    <row r="853" spans="1:2" x14ac:dyDescent="0.3">
      <c r="A853" s="23" t="s">
        <v>877</v>
      </c>
      <c r="B853" s="68">
        <v>49101100</v>
      </c>
    </row>
    <row r="854" spans="1:2" x14ac:dyDescent="0.3">
      <c r="A854" s="23" t="s">
        <v>878</v>
      </c>
      <c r="B854" s="68">
        <v>49201100</v>
      </c>
    </row>
    <row r="855" spans="1:2" x14ac:dyDescent="0.3">
      <c r="A855" s="23" t="s">
        <v>879</v>
      </c>
      <c r="B855" s="68">
        <v>49202100</v>
      </c>
    </row>
    <row r="856" spans="1:2" x14ac:dyDescent="0.3">
      <c r="A856" s="23" t="s">
        <v>880</v>
      </c>
      <c r="B856" s="68">
        <v>49202101</v>
      </c>
    </row>
    <row r="857" spans="1:2" x14ac:dyDescent="0.3">
      <c r="A857" s="23" t="s">
        <v>881</v>
      </c>
      <c r="B857" s="68">
        <v>49202200</v>
      </c>
    </row>
    <row r="858" spans="1:2" x14ac:dyDescent="0.3">
      <c r="A858" s="23" t="s">
        <v>882</v>
      </c>
      <c r="B858" s="68">
        <v>49209100</v>
      </c>
    </row>
    <row r="859" spans="1:2" x14ac:dyDescent="0.3">
      <c r="A859" s="23" t="s">
        <v>883</v>
      </c>
      <c r="B859" s="68">
        <v>49209200</v>
      </c>
    </row>
    <row r="860" spans="1:2" x14ac:dyDescent="0.3">
      <c r="A860" s="23" t="s">
        <v>884</v>
      </c>
      <c r="B860" s="68">
        <v>49209300</v>
      </c>
    </row>
    <row r="861" spans="1:2" x14ac:dyDescent="0.3">
      <c r="A861" s="23" t="s">
        <v>885</v>
      </c>
      <c r="B861" s="68">
        <v>49209400</v>
      </c>
    </row>
    <row r="862" spans="1:2" x14ac:dyDescent="0.3">
      <c r="A862" s="23" t="s">
        <v>886</v>
      </c>
      <c r="B862" s="68">
        <v>49209500</v>
      </c>
    </row>
    <row r="863" spans="1:2" x14ac:dyDescent="0.3">
      <c r="A863" s="23" t="s">
        <v>887</v>
      </c>
      <c r="B863" s="68">
        <v>49209600</v>
      </c>
    </row>
    <row r="864" spans="1:2" x14ac:dyDescent="0.3">
      <c r="A864" s="23" t="s">
        <v>888</v>
      </c>
      <c r="B864" s="68">
        <v>49209700</v>
      </c>
    </row>
    <row r="865" spans="1:2" x14ac:dyDescent="0.3">
      <c r="A865" s="23" t="s">
        <v>889</v>
      </c>
      <c r="B865" s="68">
        <v>49209800</v>
      </c>
    </row>
    <row r="866" spans="1:2" x14ac:dyDescent="0.3">
      <c r="A866" s="23" t="s">
        <v>890</v>
      </c>
      <c r="B866" s="68">
        <v>49301100</v>
      </c>
    </row>
    <row r="867" spans="1:2" x14ac:dyDescent="0.3">
      <c r="A867" s="23" t="s">
        <v>891</v>
      </c>
      <c r="B867" s="68">
        <v>49302100</v>
      </c>
    </row>
    <row r="868" spans="1:2" x14ac:dyDescent="0.3">
      <c r="A868" s="23" t="s">
        <v>892</v>
      </c>
      <c r="B868" s="68">
        <v>49302200</v>
      </c>
    </row>
    <row r="869" spans="1:2" x14ac:dyDescent="0.3">
      <c r="A869" s="23" t="s">
        <v>893</v>
      </c>
      <c r="B869" s="68">
        <v>49302300</v>
      </c>
    </row>
    <row r="870" spans="1:2" x14ac:dyDescent="0.3">
      <c r="A870" s="23" t="s">
        <v>894</v>
      </c>
      <c r="B870" s="68">
        <v>49302301</v>
      </c>
    </row>
    <row r="871" spans="1:2" x14ac:dyDescent="0.3">
      <c r="A871" s="23" t="s">
        <v>895</v>
      </c>
      <c r="B871" s="68">
        <v>49302302</v>
      </c>
    </row>
    <row r="872" spans="1:2" x14ac:dyDescent="0.3">
      <c r="A872" s="23" t="s">
        <v>896</v>
      </c>
      <c r="B872" s="68">
        <v>49303100</v>
      </c>
    </row>
    <row r="873" spans="1:2" x14ac:dyDescent="0.3">
      <c r="A873" s="23" t="s">
        <v>897</v>
      </c>
      <c r="B873" s="68">
        <v>49304100</v>
      </c>
    </row>
    <row r="874" spans="1:2" x14ac:dyDescent="0.3">
      <c r="A874" s="23" t="s">
        <v>898</v>
      </c>
      <c r="B874" s="68">
        <v>49304200</v>
      </c>
    </row>
    <row r="875" spans="1:2" x14ac:dyDescent="0.3">
      <c r="A875" s="23" t="s">
        <v>899</v>
      </c>
      <c r="B875" s="68">
        <v>49304300</v>
      </c>
    </row>
    <row r="876" spans="1:2" x14ac:dyDescent="0.3">
      <c r="A876" s="23" t="s">
        <v>900</v>
      </c>
      <c r="B876" s="68">
        <v>49305100</v>
      </c>
    </row>
    <row r="877" spans="1:2" x14ac:dyDescent="0.3">
      <c r="A877" s="23" t="s">
        <v>901</v>
      </c>
      <c r="B877" s="68">
        <v>49305200</v>
      </c>
    </row>
    <row r="878" spans="1:2" x14ac:dyDescent="0.3">
      <c r="A878" s="23" t="s">
        <v>902</v>
      </c>
      <c r="B878" s="68">
        <v>49305300</v>
      </c>
    </row>
    <row r="879" spans="1:2" x14ac:dyDescent="0.3">
      <c r="A879" s="23" t="s">
        <v>903</v>
      </c>
      <c r="B879" s="68">
        <v>49309100</v>
      </c>
    </row>
    <row r="880" spans="1:2" x14ac:dyDescent="0.3">
      <c r="A880" s="23" t="s">
        <v>904</v>
      </c>
      <c r="B880" s="68">
        <v>49309200</v>
      </c>
    </row>
    <row r="881" spans="1:2" x14ac:dyDescent="0.3">
      <c r="A881" s="23" t="s">
        <v>905</v>
      </c>
      <c r="B881" s="68">
        <v>49309300</v>
      </c>
    </row>
    <row r="882" spans="1:2" x14ac:dyDescent="0.3">
      <c r="A882" s="23" t="s">
        <v>906</v>
      </c>
      <c r="B882" s="68">
        <v>49901100</v>
      </c>
    </row>
    <row r="883" spans="1:2" x14ac:dyDescent="0.3">
      <c r="A883" s="23" t="s">
        <v>907</v>
      </c>
      <c r="B883" s="68">
        <v>49901200</v>
      </c>
    </row>
    <row r="884" spans="1:2" x14ac:dyDescent="0.3">
      <c r="A884" s="23" t="s">
        <v>908</v>
      </c>
      <c r="B884" s="68">
        <v>49902100</v>
      </c>
    </row>
    <row r="885" spans="1:2" x14ac:dyDescent="0.3">
      <c r="A885" s="23" t="s">
        <v>909</v>
      </c>
      <c r="B885" s="68">
        <v>49902101</v>
      </c>
    </row>
    <row r="886" spans="1:2" x14ac:dyDescent="0.3">
      <c r="A886" s="23" t="s">
        <v>910</v>
      </c>
      <c r="B886" s="68">
        <v>49902102</v>
      </c>
    </row>
    <row r="887" spans="1:2" x14ac:dyDescent="0.3">
      <c r="A887" s="23" t="s">
        <v>911</v>
      </c>
      <c r="B887" s="68">
        <v>49903100</v>
      </c>
    </row>
    <row r="888" spans="1:2" x14ac:dyDescent="0.3">
      <c r="A888" s="23" t="s">
        <v>912</v>
      </c>
      <c r="B888" s="68">
        <v>49904100</v>
      </c>
    </row>
    <row r="889" spans="1:2" x14ac:dyDescent="0.3">
      <c r="A889" s="23" t="s">
        <v>913</v>
      </c>
      <c r="B889" s="68">
        <v>49904300</v>
      </c>
    </row>
    <row r="890" spans="1:2" x14ac:dyDescent="0.3">
      <c r="A890" s="23" t="s">
        <v>914</v>
      </c>
      <c r="B890" s="68">
        <v>49904400</v>
      </c>
    </row>
    <row r="891" spans="1:2" x14ac:dyDescent="0.3">
      <c r="A891" s="23" t="s">
        <v>915</v>
      </c>
      <c r="B891" s="68">
        <v>49904500</v>
      </c>
    </row>
    <row r="892" spans="1:2" x14ac:dyDescent="0.3">
      <c r="A892" s="23" t="s">
        <v>916</v>
      </c>
      <c r="B892" s="68">
        <v>49905100</v>
      </c>
    </row>
    <row r="893" spans="1:2" x14ac:dyDescent="0.3">
      <c r="A893" s="23" t="s">
        <v>917</v>
      </c>
      <c r="B893" s="68">
        <v>49905200</v>
      </c>
    </row>
    <row r="894" spans="1:2" x14ac:dyDescent="0.3">
      <c r="A894" s="23" t="s">
        <v>918</v>
      </c>
      <c r="B894" s="68">
        <v>49906100</v>
      </c>
    </row>
    <row r="895" spans="1:2" x14ac:dyDescent="0.3">
      <c r="A895" s="23" t="s">
        <v>919</v>
      </c>
      <c r="B895" s="68">
        <v>49906200</v>
      </c>
    </row>
    <row r="896" spans="1:2" x14ac:dyDescent="0.3">
      <c r="A896" s="23" t="s">
        <v>920</v>
      </c>
      <c r="B896" s="68">
        <v>49906300</v>
      </c>
    </row>
    <row r="897" spans="1:2" x14ac:dyDescent="0.3">
      <c r="A897" s="23" t="s">
        <v>921</v>
      </c>
      <c r="B897" s="68">
        <v>49906400</v>
      </c>
    </row>
    <row r="898" spans="1:2" x14ac:dyDescent="0.3">
      <c r="A898" s="23" t="s">
        <v>922</v>
      </c>
      <c r="B898" s="68">
        <v>49906900</v>
      </c>
    </row>
    <row r="899" spans="1:2" x14ac:dyDescent="0.3">
      <c r="A899" s="23" t="s">
        <v>923</v>
      </c>
      <c r="B899" s="68">
        <v>49907100</v>
      </c>
    </row>
    <row r="900" spans="1:2" x14ac:dyDescent="0.3">
      <c r="A900" s="23" t="s">
        <v>924</v>
      </c>
      <c r="B900" s="68">
        <v>49908100</v>
      </c>
    </row>
    <row r="901" spans="1:2" x14ac:dyDescent="0.3">
      <c r="A901" s="23" t="s">
        <v>925</v>
      </c>
      <c r="B901" s="68">
        <v>49909100</v>
      </c>
    </row>
    <row r="902" spans="1:2" x14ac:dyDescent="0.3">
      <c r="A902" s="23" t="s">
        <v>926</v>
      </c>
      <c r="B902" s="68">
        <v>49909200</v>
      </c>
    </row>
    <row r="903" spans="1:2" x14ac:dyDescent="0.3">
      <c r="A903" s="23" t="s">
        <v>927</v>
      </c>
      <c r="B903" s="68">
        <v>49909300</v>
      </c>
    </row>
    <row r="904" spans="1:2" x14ac:dyDescent="0.3">
      <c r="A904" s="23" t="s">
        <v>928</v>
      </c>
      <c r="B904" s="68">
        <v>49909400</v>
      </c>
    </row>
    <row r="905" spans="1:2" x14ac:dyDescent="0.3">
      <c r="A905" s="23" t="s">
        <v>929</v>
      </c>
      <c r="B905" s="68">
        <v>49909500</v>
      </c>
    </row>
    <row r="906" spans="1:2" x14ac:dyDescent="0.3">
      <c r="A906" s="23" t="s">
        <v>930</v>
      </c>
      <c r="B906" s="68">
        <v>49909600</v>
      </c>
    </row>
    <row r="907" spans="1:2" x14ac:dyDescent="0.3">
      <c r="A907" s="23" t="s">
        <v>931</v>
      </c>
      <c r="B907" s="68">
        <v>49909700</v>
      </c>
    </row>
    <row r="908" spans="1:2" x14ac:dyDescent="0.3">
      <c r="A908" s="23" t="s">
        <v>932</v>
      </c>
      <c r="B908" s="68">
        <v>49909800</v>
      </c>
    </row>
    <row r="909" spans="1:2" x14ac:dyDescent="0.3">
      <c r="A909" s="23" t="s">
        <v>933</v>
      </c>
      <c r="B909" s="68">
        <v>49909900</v>
      </c>
    </row>
    <row r="910" spans="1:2" x14ac:dyDescent="0.3">
      <c r="A910" s="23" t="s">
        <v>934</v>
      </c>
      <c r="B910" s="68">
        <v>49909901</v>
      </c>
    </row>
    <row r="911" spans="1:2" x14ac:dyDescent="0.3">
      <c r="A911" s="23" t="s">
        <v>935</v>
      </c>
      <c r="B911" s="68">
        <v>51101100</v>
      </c>
    </row>
    <row r="912" spans="1:2" x14ac:dyDescent="0.3">
      <c r="A912" s="23" t="s">
        <v>936</v>
      </c>
      <c r="B912" s="68">
        <v>51201100</v>
      </c>
    </row>
    <row r="913" spans="1:2" x14ac:dyDescent="0.3">
      <c r="A913" s="23" t="s">
        <v>937</v>
      </c>
      <c r="B913" s="68">
        <v>51202100</v>
      </c>
    </row>
    <row r="914" spans="1:2" x14ac:dyDescent="0.3">
      <c r="A914" s="23" t="s">
        <v>938</v>
      </c>
      <c r="B914" s="68">
        <v>51202200</v>
      </c>
    </row>
    <row r="915" spans="1:2" x14ac:dyDescent="0.3">
      <c r="A915" s="23" t="s">
        <v>939</v>
      </c>
      <c r="B915" s="68">
        <v>51202300</v>
      </c>
    </row>
    <row r="916" spans="1:2" x14ac:dyDescent="0.3">
      <c r="A916" s="23" t="s">
        <v>940</v>
      </c>
      <c r="B916" s="68">
        <v>51203100</v>
      </c>
    </row>
    <row r="917" spans="1:2" x14ac:dyDescent="0.3">
      <c r="A917" s="23" t="s">
        <v>941</v>
      </c>
      <c r="B917" s="68">
        <v>51204100</v>
      </c>
    </row>
    <row r="918" spans="1:2" x14ac:dyDescent="0.3">
      <c r="A918" s="23" t="s">
        <v>942</v>
      </c>
      <c r="B918" s="68">
        <v>51209100</v>
      </c>
    </row>
    <row r="919" spans="1:2" x14ac:dyDescent="0.3">
      <c r="A919" s="23" t="s">
        <v>943</v>
      </c>
      <c r="B919" s="68">
        <v>51209200</v>
      </c>
    </row>
    <row r="920" spans="1:2" x14ac:dyDescent="0.3">
      <c r="A920" s="23" t="s">
        <v>944</v>
      </c>
      <c r="B920" s="68">
        <v>51209300</v>
      </c>
    </row>
    <row r="921" spans="1:2" x14ac:dyDescent="0.3">
      <c r="A921" s="23" t="s">
        <v>945</v>
      </c>
      <c r="B921" s="68">
        <v>51209900</v>
      </c>
    </row>
    <row r="922" spans="1:2" x14ac:dyDescent="0.3">
      <c r="A922" s="23" t="s">
        <v>946</v>
      </c>
      <c r="B922" s="68">
        <v>51301100</v>
      </c>
    </row>
    <row r="923" spans="1:2" x14ac:dyDescent="0.3">
      <c r="A923" s="23" t="s">
        <v>947</v>
      </c>
      <c r="B923" s="68">
        <v>51302100</v>
      </c>
    </row>
    <row r="924" spans="1:2" x14ac:dyDescent="0.3">
      <c r="A924" s="23" t="s">
        <v>948</v>
      </c>
      <c r="B924" s="68">
        <v>51302200</v>
      </c>
    </row>
    <row r="925" spans="1:2" x14ac:dyDescent="0.3">
      <c r="A925" s="23" t="s">
        <v>949</v>
      </c>
      <c r="B925" s="68">
        <v>51302300</v>
      </c>
    </row>
    <row r="926" spans="1:2" x14ac:dyDescent="0.3">
      <c r="A926" s="23" t="s">
        <v>950</v>
      </c>
      <c r="B926" s="68">
        <v>51309100</v>
      </c>
    </row>
    <row r="927" spans="1:2" x14ac:dyDescent="0.3">
      <c r="A927" s="23" t="s">
        <v>951</v>
      </c>
      <c r="B927" s="68">
        <v>51309200</v>
      </c>
    </row>
    <row r="928" spans="1:2" x14ac:dyDescent="0.3">
      <c r="A928" s="23" t="s">
        <v>952</v>
      </c>
      <c r="B928" s="68">
        <v>51309300</v>
      </c>
    </row>
    <row r="929" spans="1:2" x14ac:dyDescent="0.3">
      <c r="A929" s="23" t="s">
        <v>953</v>
      </c>
      <c r="B929" s="68">
        <v>51309900</v>
      </c>
    </row>
    <row r="930" spans="1:2" x14ac:dyDescent="0.3">
      <c r="A930" s="23" t="s">
        <v>954</v>
      </c>
      <c r="B930" s="68">
        <v>51401100</v>
      </c>
    </row>
    <row r="931" spans="1:2" x14ac:dyDescent="0.3">
      <c r="A931" s="23" t="s">
        <v>955</v>
      </c>
      <c r="B931" s="68">
        <v>51401200</v>
      </c>
    </row>
    <row r="932" spans="1:2" x14ac:dyDescent="0.3">
      <c r="A932" s="23" t="s">
        <v>956</v>
      </c>
      <c r="B932" s="68">
        <v>51402100</v>
      </c>
    </row>
    <row r="933" spans="1:2" x14ac:dyDescent="0.3">
      <c r="A933" s="23" t="s">
        <v>957</v>
      </c>
      <c r="B933" s="68">
        <v>51402200</v>
      </c>
    </row>
    <row r="934" spans="1:2" x14ac:dyDescent="0.3">
      <c r="A934" s="23" t="s">
        <v>958</v>
      </c>
      <c r="B934" s="68">
        <v>51402300</v>
      </c>
    </row>
    <row r="935" spans="1:2" x14ac:dyDescent="0.3">
      <c r="A935" s="23" t="s">
        <v>959</v>
      </c>
      <c r="B935" s="68">
        <v>51403100</v>
      </c>
    </row>
    <row r="936" spans="1:2" x14ac:dyDescent="0.3">
      <c r="A936" s="23" t="s">
        <v>960</v>
      </c>
      <c r="B936" s="68">
        <v>51403200</v>
      </c>
    </row>
    <row r="937" spans="1:2" x14ac:dyDescent="0.3">
      <c r="A937" s="23" t="s">
        <v>961</v>
      </c>
      <c r="B937" s="68">
        <v>51403300</v>
      </c>
    </row>
    <row r="938" spans="1:2" x14ac:dyDescent="0.3">
      <c r="A938" s="23" t="s">
        <v>962</v>
      </c>
      <c r="B938" s="68">
        <v>51403400</v>
      </c>
    </row>
    <row r="939" spans="1:2" x14ac:dyDescent="0.3">
      <c r="A939" s="23" t="s">
        <v>963</v>
      </c>
      <c r="B939" s="68">
        <v>51403500</v>
      </c>
    </row>
    <row r="940" spans="1:2" x14ac:dyDescent="0.3">
      <c r="A940" s="23" t="s">
        <v>964</v>
      </c>
      <c r="B940" s="68">
        <v>51404100</v>
      </c>
    </row>
    <row r="941" spans="1:2" x14ac:dyDescent="0.3">
      <c r="A941" s="23" t="s">
        <v>965</v>
      </c>
      <c r="B941" s="68">
        <v>51405100</v>
      </c>
    </row>
    <row r="942" spans="1:2" x14ac:dyDescent="0.3">
      <c r="A942" s="23" t="s">
        <v>966</v>
      </c>
      <c r="B942" s="68">
        <v>51405200</v>
      </c>
    </row>
    <row r="943" spans="1:2" x14ac:dyDescent="0.3">
      <c r="A943" s="23" t="s">
        <v>967</v>
      </c>
      <c r="B943" s="68">
        <v>51406100</v>
      </c>
    </row>
    <row r="944" spans="1:2" x14ac:dyDescent="0.3">
      <c r="A944" s="23" t="s">
        <v>968</v>
      </c>
      <c r="B944" s="68">
        <v>51406200</v>
      </c>
    </row>
    <row r="945" spans="1:2" x14ac:dyDescent="0.3">
      <c r="A945" s="23" t="s">
        <v>969</v>
      </c>
      <c r="B945" s="68">
        <v>51407100</v>
      </c>
    </row>
    <row r="946" spans="1:2" x14ac:dyDescent="0.3">
      <c r="A946" s="23" t="s">
        <v>970</v>
      </c>
      <c r="B946" s="68">
        <v>51407200</v>
      </c>
    </row>
    <row r="947" spans="1:2" x14ac:dyDescent="0.3">
      <c r="A947" s="23" t="s">
        <v>971</v>
      </c>
      <c r="B947" s="68">
        <v>51408100</v>
      </c>
    </row>
    <row r="948" spans="1:2" x14ac:dyDescent="0.3">
      <c r="A948" s="23" t="s">
        <v>972</v>
      </c>
      <c r="B948" s="68">
        <v>51411100</v>
      </c>
    </row>
    <row r="949" spans="1:2" x14ac:dyDescent="0.3">
      <c r="A949" s="23" t="s">
        <v>973</v>
      </c>
      <c r="B949" s="68">
        <v>51412100</v>
      </c>
    </row>
    <row r="950" spans="1:2" x14ac:dyDescent="0.3">
      <c r="A950" s="23" t="s">
        <v>974</v>
      </c>
      <c r="B950" s="68">
        <v>51412106</v>
      </c>
    </row>
    <row r="951" spans="1:2" x14ac:dyDescent="0.3">
      <c r="A951" s="23" t="s">
        <v>975</v>
      </c>
      <c r="B951" s="68">
        <v>51412107</v>
      </c>
    </row>
    <row r="952" spans="1:2" x14ac:dyDescent="0.3">
      <c r="A952" s="23" t="s">
        <v>976</v>
      </c>
      <c r="B952" s="68">
        <v>51412200</v>
      </c>
    </row>
    <row r="953" spans="1:2" x14ac:dyDescent="0.3">
      <c r="A953" s="23" t="s">
        <v>977</v>
      </c>
      <c r="B953" s="68">
        <v>51419100</v>
      </c>
    </row>
    <row r="954" spans="1:2" x14ac:dyDescent="0.3">
      <c r="A954" s="23" t="s">
        <v>978</v>
      </c>
      <c r="B954" s="68">
        <v>51419200</v>
      </c>
    </row>
    <row r="955" spans="1:2" x14ac:dyDescent="0.3">
      <c r="A955" s="23" t="s">
        <v>979</v>
      </c>
      <c r="B955" s="68">
        <v>51419300</v>
      </c>
    </row>
    <row r="956" spans="1:2" x14ac:dyDescent="0.3">
      <c r="A956" s="23" t="s">
        <v>980</v>
      </c>
      <c r="B956" s="68">
        <v>51419400</v>
      </c>
    </row>
    <row r="957" spans="1:2" x14ac:dyDescent="0.3">
      <c r="A957" s="23" t="s">
        <v>981</v>
      </c>
      <c r="B957" s="68">
        <v>51419900</v>
      </c>
    </row>
    <row r="958" spans="1:2" x14ac:dyDescent="0.3">
      <c r="A958" s="23" t="s">
        <v>982</v>
      </c>
      <c r="B958" s="68">
        <v>51511100</v>
      </c>
    </row>
    <row r="959" spans="1:2" x14ac:dyDescent="0.3">
      <c r="A959" s="23" t="s">
        <v>983</v>
      </c>
      <c r="B959" s="68">
        <v>51511200</v>
      </c>
    </row>
    <row r="960" spans="1:2" x14ac:dyDescent="0.3">
      <c r="A960" s="23" t="s">
        <v>984</v>
      </c>
      <c r="B960" s="68">
        <v>51511300</v>
      </c>
    </row>
    <row r="961" spans="1:2" x14ac:dyDescent="0.3">
      <c r="A961" s="23" t="s">
        <v>985</v>
      </c>
      <c r="B961" s="68">
        <v>51601100</v>
      </c>
    </row>
    <row r="962" spans="1:2" x14ac:dyDescent="0.3">
      <c r="A962" s="23" t="s">
        <v>986</v>
      </c>
      <c r="B962" s="68">
        <v>51602100</v>
      </c>
    </row>
    <row r="963" spans="1:2" x14ac:dyDescent="0.3">
      <c r="A963" s="23" t="s">
        <v>987</v>
      </c>
      <c r="B963" s="68">
        <v>51603100</v>
      </c>
    </row>
    <row r="964" spans="1:2" x14ac:dyDescent="0.3">
      <c r="A964" s="23" t="s">
        <v>988</v>
      </c>
      <c r="B964" s="68">
        <v>51604100</v>
      </c>
    </row>
    <row r="965" spans="1:2" x14ac:dyDescent="0.3">
      <c r="A965" s="23" t="s">
        <v>989</v>
      </c>
      <c r="B965" s="68">
        <v>51604200</v>
      </c>
    </row>
    <row r="966" spans="1:2" x14ac:dyDescent="0.3">
      <c r="A966" s="23" t="s">
        <v>990</v>
      </c>
      <c r="B966" s="68">
        <v>51605100</v>
      </c>
    </row>
    <row r="967" spans="1:2" x14ac:dyDescent="0.3">
      <c r="A967" s="23" t="s">
        <v>991</v>
      </c>
      <c r="B967" s="68">
        <v>51605200</v>
      </c>
    </row>
    <row r="968" spans="1:2" x14ac:dyDescent="0.3">
      <c r="A968" s="23" t="s">
        <v>992</v>
      </c>
      <c r="B968" s="68">
        <v>51606100</v>
      </c>
    </row>
    <row r="969" spans="1:2" x14ac:dyDescent="0.3">
      <c r="A969" s="23" t="s">
        <v>993</v>
      </c>
      <c r="B969" s="68">
        <v>51606200</v>
      </c>
    </row>
    <row r="970" spans="1:2" x14ac:dyDescent="0.3">
      <c r="A970" s="23" t="s">
        <v>994</v>
      </c>
      <c r="B970" s="68">
        <v>51606300</v>
      </c>
    </row>
    <row r="971" spans="1:2" x14ac:dyDescent="0.3">
      <c r="A971" s="23" t="s">
        <v>995</v>
      </c>
      <c r="B971" s="68">
        <v>51606400</v>
      </c>
    </row>
    <row r="972" spans="1:2" x14ac:dyDescent="0.3">
      <c r="A972" s="23" t="s">
        <v>996</v>
      </c>
      <c r="B972" s="68">
        <v>51609100</v>
      </c>
    </row>
    <row r="973" spans="1:2" x14ac:dyDescent="0.3">
      <c r="A973" s="23" t="s">
        <v>997</v>
      </c>
      <c r="B973" s="68">
        <v>51609200</v>
      </c>
    </row>
    <row r="974" spans="1:2" x14ac:dyDescent="0.3">
      <c r="A974" s="23" t="s">
        <v>998</v>
      </c>
      <c r="B974" s="68">
        <v>51609300</v>
      </c>
    </row>
    <row r="975" spans="1:2" x14ac:dyDescent="0.3">
      <c r="A975" s="23" t="s">
        <v>999</v>
      </c>
      <c r="B975" s="68">
        <v>51609900</v>
      </c>
    </row>
    <row r="976" spans="1:2" x14ac:dyDescent="0.3">
      <c r="A976" s="23" t="s">
        <v>1000</v>
      </c>
      <c r="B976" s="68">
        <v>51701100</v>
      </c>
    </row>
    <row r="977" spans="1:2" x14ac:dyDescent="0.3">
      <c r="A977" s="23" t="s">
        <v>1001</v>
      </c>
      <c r="B977" s="68">
        <v>51702100</v>
      </c>
    </row>
    <row r="978" spans="1:2" x14ac:dyDescent="0.3">
      <c r="A978" s="23" t="s">
        <v>1002</v>
      </c>
      <c r="B978" s="68">
        <v>51703100</v>
      </c>
    </row>
    <row r="979" spans="1:2" x14ac:dyDescent="0.3">
      <c r="A979" s="23" t="s">
        <v>1003</v>
      </c>
      <c r="B979" s="68">
        <v>51703200</v>
      </c>
    </row>
    <row r="980" spans="1:2" x14ac:dyDescent="0.3">
      <c r="A980" s="23" t="s">
        <v>1004</v>
      </c>
      <c r="B980" s="68">
        <v>51704100</v>
      </c>
    </row>
    <row r="981" spans="1:2" x14ac:dyDescent="0.3">
      <c r="A981" s="23" t="s">
        <v>1005</v>
      </c>
      <c r="B981" s="68">
        <v>51704200</v>
      </c>
    </row>
    <row r="982" spans="1:2" x14ac:dyDescent="0.3">
      <c r="A982" s="23" t="s">
        <v>1006</v>
      </c>
      <c r="B982" s="68">
        <v>51709900</v>
      </c>
    </row>
    <row r="983" spans="1:2" x14ac:dyDescent="0.3">
      <c r="A983" s="23" t="s">
        <v>1007</v>
      </c>
      <c r="B983" s="68">
        <v>51801100</v>
      </c>
    </row>
    <row r="984" spans="1:2" x14ac:dyDescent="0.3">
      <c r="A984" s="23" t="s">
        <v>1008</v>
      </c>
      <c r="B984" s="68">
        <v>51801200</v>
      </c>
    </row>
    <row r="985" spans="1:2" x14ac:dyDescent="0.3">
      <c r="A985" s="23" t="s">
        <v>1009</v>
      </c>
      <c r="B985" s="68">
        <v>51801300</v>
      </c>
    </row>
    <row r="986" spans="1:2" x14ac:dyDescent="0.3">
      <c r="A986" s="23" t="s">
        <v>1010</v>
      </c>
      <c r="B986" s="68">
        <v>51802100</v>
      </c>
    </row>
    <row r="987" spans="1:2" x14ac:dyDescent="0.3">
      <c r="A987" s="23" t="s">
        <v>1011</v>
      </c>
      <c r="B987" s="68">
        <v>51803100</v>
      </c>
    </row>
    <row r="988" spans="1:2" x14ac:dyDescent="0.3">
      <c r="A988" s="23" t="s">
        <v>1012</v>
      </c>
      <c r="B988" s="68">
        <v>51809100</v>
      </c>
    </row>
    <row r="989" spans="1:2" x14ac:dyDescent="0.3">
      <c r="A989" s="23" t="s">
        <v>1013</v>
      </c>
      <c r="B989" s="68">
        <v>51809200</v>
      </c>
    </row>
    <row r="990" spans="1:2" x14ac:dyDescent="0.3">
      <c r="A990" s="23" t="s">
        <v>1014</v>
      </c>
      <c r="B990" s="68">
        <v>51809300</v>
      </c>
    </row>
    <row r="991" spans="1:2" x14ac:dyDescent="0.3">
      <c r="A991" s="23" t="s">
        <v>1015</v>
      </c>
      <c r="B991" s="68">
        <v>51809900</v>
      </c>
    </row>
    <row r="992" spans="1:2" x14ac:dyDescent="0.3">
      <c r="A992" s="23" t="s">
        <v>1016</v>
      </c>
      <c r="B992" s="68">
        <v>51809901</v>
      </c>
    </row>
    <row r="993" spans="1:2" x14ac:dyDescent="0.3">
      <c r="A993" s="23" t="s">
        <v>1017</v>
      </c>
      <c r="B993" s="68">
        <v>51809902</v>
      </c>
    </row>
    <row r="994" spans="1:2" x14ac:dyDescent="0.3">
      <c r="A994" s="23" t="s">
        <v>1018</v>
      </c>
      <c r="B994" s="68">
        <v>51809903</v>
      </c>
    </row>
    <row r="995" spans="1:2" x14ac:dyDescent="0.3">
      <c r="A995" s="23" t="s">
        <v>1019</v>
      </c>
      <c r="B995" s="68">
        <v>51809904</v>
      </c>
    </row>
    <row r="996" spans="1:2" x14ac:dyDescent="0.3">
      <c r="A996" s="23" t="s">
        <v>1020</v>
      </c>
      <c r="B996" s="68">
        <v>51901100</v>
      </c>
    </row>
    <row r="997" spans="1:2" x14ac:dyDescent="0.3">
      <c r="A997" s="23" t="s">
        <v>1021</v>
      </c>
      <c r="B997" s="68">
        <v>51901200</v>
      </c>
    </row>
    <row r="998" spans="1:2" x14ac:dyDescent="0.3">
      <c r="A998" s="23" t="s">
        <v>1022</v>
      </c>
      <c r="B998" s="68">
        <v>51902100</v>
      </c>
    </row>
    <row r="999" spans="1:2" x14ac:dyDescent="0.3">
      <c r="A999" s="23" t="s">
        <v>1023</v>
      </c>
      <c r="B999" s="68">
        <v>51902200</v>
      </c>
    </row>
    <row r="1000" spans="1:2" x14ac:dyDescent="0.3">
      <c r="A1000" s="23" t="s">
        <v>1024</v>
      </c>
      <c r="B1000" s="68">
        <v>51902300</v>
      </c>
    </row>
    <row r="1001" spans="1:2" x14ac:dyDescent="0.3">
      <c r="A1001" s="23" t="s">
        <v>1025</v>
      </c>
      <c r="B1001" s="68">
        <v>51903100</v>
      </c>
    </row>
    <row r="1002" spans="1:2" x14ac:dyDescent="0.3">
      <c r="A1002" s="23" t="s">
        <v>1026</v>
      </c>
      <c r="B1002" s="68">
        <v>51903200</v>
      </c>
    </row>
    <row r="1003" spans="1:2" x14ac:dyDescent="0.3">
      <c r="A1003" s="23" t="s">
        <v>1027</v>
      </c>
      <c r="B1003" s="68">
        <v>51904100</v>
      </c>
    </row>
    <row r="1004" spans="1:2" x14ac:dyDescent="0.3">
      <c r="A1004" s="23" t="s">
        <v>1028</v>
      </c>
      <c r="B1004" s="68">
        <v>51905100</v>
      </c>
    </row>
    <row r="1005" spans="1:2" x14ac:dyDescent="0.3">
      <c r="A1005" s="23" t="s">
        <v>1029</v>
      </c>
      <c r="B1005" s="68">
        <v>51906100</v>
      </c>
    </row>
    <row r="1006" spans="1:2" x14ac:dyDescent="0.3">
      <c r="A1006" s="23" t="s">
        <v>1030</v>
      </c>
      <c r="B1006" s="68">
        <v>51907100</v>
      </c>
    </row>
    <row r="1007" spans="1:2" x14ac:dyDescent="0.3">
      <c r="A1007" s="23" t="s">
        <v>1031</v>
      </c>
      <c r="B1007" s="68">
        <v>51907101</v>
      </c>
    </row>
    <row r="1008" spans="1:2" x14ac:dyDescent="0.3">
      <c r="A1008" s="23" t="s">
        <v>1032</v>
      </c>
      <c r="B1008" s="68">
        <v>51907106</v>
      </c>
    </row>
    <row r="1009" spans="1:2" x14ac:dyDescent="0.3">
      <c r="A1009" s="23" t="s">
        <v>1033</v>
      </c>
      <c r="B1009" s="68">
        <v>51907107</v>
      </c>
    </row>
    <row r="1010" spans="1:2" x14ac:dyDescent="0.3">
      <c r="A1010" s="23" t="s">
        <v>1034</v>
      </c>
      <c r="B1010" s="68">
        <v>51908100</v>
      </c>
    </row>
    <row r="1011" spans="1:2" x14ac:dyDescent="0.3">
      <c r="A1011" s="23" t="s">
        <v>1035</v>
      </c>
      <c r="B1011" s="68">
        <v>51908200</v>
      </c>
    </row>
    <row r="1012" spans="1:2" x14ac:dyDescent="0.3">
      <c r="A1012" s="23" t="s">
        <v>1036</v>
      </c>
      <c r="B1012" s="68">
        <v>51908300</v>
      </c>
    </row>
    <row r="1013" spans="1:2" x14ac:dyDescent="0.3">
      <c r="A1013" s="23" t="s">
        <v>1037</v>
      </c>
      <c r="B1013" s="68">
        <v>51911100</v>
      </c>
    </row>
    <row r="1014" spans="1:2" x14ac:dyDescent="0.3">
      <c r="A1014" s="23" t="s">
        <v>1038</v>
      </c>
      <c r="B1014" s="68">
        <v>51912100</v>
      </c>
    </row>
    <row r="1015" spans="1:2" x14ac:dyDescent="0.3">
      <c r="A1015" s="23" t="s">
        <v>1039</v>
      </c>
      <c r="B1015" s="68">
        <v>51912200</v>
      </c>
    </row>
    <row r="1016" spans="1:2" x14ac:dyDescent="0.3">
      <c r="A1016" s="23" t="s">
        <v>1040</v>
      </c>
      <c r="B1016" s="68">
        <v>51912300</v>
      </c>
    </row>
    <row r="1017" spans="1:2" x14ac:dyDescent="0.3">
      <c r="A1017" s="23" t="s">
        <v>1041</v>
      </c>
      <c r="B1017" s="68">
        <v>51914100</v>
      </c>
    </row>
    <row r="1018" spans="1:2" x14ac:dyDescent="0.3">
      <c r="A1018" s="23" t="s">
        <v>1042</v>
      </c>
      <c r="B1018" s="68">
        <v>51915100</v>
      </c>
    </row>
    <row r="1019" spans="1:2" x14ac:dyDescent="0.3">
      <c r="A1019" s="23" t="s">
        <v>1043</v>
      </c>
      <c r="B1019" s="68">
        <v>51919100</v>
      </c>
    </row>
    <row r="1020" spans="1:2" x14ac:dyDescent="0.3">
      <c r="A1020" s="23" t="s">
        <v>1044</v>
      </c>
      <c r="B1020" s="68">
        <v>51919200</v>
      </c>
    </row>
    <row r="1021" spans="1:2" x14ac:dyDescent="0.3">
      <c r="A1021" s="23" t="s">
        <v>1045</v>
      </c>
      <c r="B1021" s="68">
        <v>51919300</v>
      </c>
    </row>
    <row r="1022" spans="1:2" x14ac:dyDescent="0.3">
      <c r="A1022" s="23" t="s">
        <v>1046</v>
      </c>
      <c r="B1022" s="68">
        <v>51919400</v>
      </c>
    </row>
    <row r="1023" spans="1:2" x14ac:dyDescent="0.3">
      <c r="A1023" s="23" t="s">
        <v>1047</v>
      </c>
      <c r="B1023" s="68">
        <v>51919500</v>
      </c>
    </row>
    <row r="1024" spans="1:2" x14ac:dyDescent="0.3">
      <c r="A1024" s="23" t="s">
        <v>1048</v>
      </c>
      <c r="B1024" s="68">
        <v>51919503</v>
      </c>
    </row>
    <row r="1025" spans="1:2" x14ac:dyDescent="0.3">
      <c r="A1025" s="23" t="s">
        <v>1049</v>
      </c>
      <c r="B1025" s="68">
        <v>51919504</v>
      </c>
    </row>
    <row r="1026" spans="1:2" x14ac:dyDescent="0.3">
      <c r="A1026" s="23" t="s">
        <v>1050</v>
      </c>
      <c r="B1026" s="68">
        <v>51919505</v>
      </c>
    </row>
    <row r="1027" spans="1:2" x14ac:dyDescent="0.3">
      <c r="A1027" s="23" t="s">
        <v>1051</v>
      </c>
      <c r="B1027" s="68">
        <v>51919507</v>
      </c>
    </row>
    <row r="1028" spans="1:2" x14ac:dyDescent="0.3">
      <c r="A1028" s="23" t="s">
        <v>1052</v>
      </c>
      <c r="B1028" s="68">
        <v>51919600</v>
      </c>
    </row>
    <row r="1029" spans="1:2" x14ac:dyDescent="0.3">
      <c r="A1029" s="23" t="s">
        <v>1053</v>
      </c>
      <c r="B1029" s="68">
        <v>51919700</v>
      </c>
    </row>
    <row r="1030" spans="1:2" x14ac:dyDescent="0.3">
      <c r="A1030" s="23" t="s">
        <v>1054</v>
      </c>
      <c r="B1030" s="68">
        <v>51919800</v>
      </c>
    </row>
    <row r="1031" spans="1:2" x14ac:dyDescent="0.3">
      <c r="A1031" s="23" t="s">
        <v>1055</v>
      </c>
      <c r="B1031" s="68">
        <v>51919900</v>
      </c>
    </row>
    <row r="1032" spans="1:2" x14ac:dyDescent="0.3">
      <c r="A1032" s="23" t="s">
        <v>1056</v>
      </c>
      <c r="B1032" s="68">
        <v>51919901</v>
      </c>
    </row>
    <row r="1033" spans="1:2" x14ac:dyDescent="0.3">
      <c r="A1033" s="23" t="s">
        <v>1057</v>
      </c>
      <c r="B1033" s="68">
        <v>53101100</v>
      </c>
    </row>
    <row r="1034" spans="1:2" x14ac:dyDescent="0.3">
      <c r="A1034" s="23" t="s">
        <v>1058</v>
      </c>
      <c r="B1034" s="68">
        <v>53102100</v>
      </c>
    </row>
    <row r="1035" spans="1:2" x14ac:dyDescent="0.3">
      <c r="A1035" s="23" t="s">
        <v>1059</v>
      </c>
      <c r="B1035" s="68">
        <v>53102101</v>
      </c>
    </row>
    <row r="1036" spans="1:2" x14ac:dyDescent="0.3">
      <c r="A1036" s="23" t="s">
        <v>1060</v>
      </c>
      <c r="B1036" s="68">
        <v>53103100</v>
      </c>
    </row>
    <row r="1037" spans="1:2" x14ac:dyDescent="0.3">
      <c r="A1037" s="23" t="s">
        <v>1061</v>
      </c>
      <c r="B1037" s="68">
        <v>53201100</v>
      </c>
    </row>
    <row r="1038" spans="1:2" x14ac:dyDescent="0.3">
      <c r="A1038" s="23" t="s">
        <v>1062</v>
      </c>
      <c r="B1038" s="68">
        <v>53201200</v>
      </c>
    </row>
    <row r="1039" spans="1:2" x14ac:dyDescent="0.3">
      <c r="A1039" s="23" t="s">
        <v>1063</v>
      </c>
      <c r="B1039" s="68">
        <v>53202100</v>
      </c>
    </row>
    <row r="1040" spans="1:2" x14ac:dyDescent="0.3">
      <c r="A1040" s="23" t="s">
        <v>1064</v>
      </c>
      <c r="B1040" s="68">
        <v>53202200</v>
      </c>
    </row>
    <row r="1041" spans="1:2" x14ac:dyDescent="0.3">
      <c r="A1041" s="23" t="s">
        <v>1065</v>
      </c>
      <c r="B1041" s="68">
        <v>53203100</v>
      </c>
    </row>
    <row r="1042" spans="1:2" x14ac:dyDescent="0.3">
      <c r="A1042" s="23" t="s">
        <v>1066</v>
      </c>
      <c r="B1042" s="68">
        <v>53301100</v>
      </c>
    </row>
    <row r="1043" spans="1:2" x14ac:dyDescent="0.3">
      <c r="A1043" s="23" t="s">
        <v>1067</v>
      </c>
      <c r="B1043" s="68">
        <v>53302100</v>
      </c>
    </row>
    <row r="1044" spans="1:2" x14ac:dyDescent="0.3">
      <c r="A1044" s="23" t="s">
        <v>1068</v>
      </c>
      <c r="B1044" s="68">
        <v>53302200</v>
      </c>
    </row>
    <row r="1045" spans="1:2" x14ac:dyDescent="0.3">
      <c r="A1045" s="23" t="s">
        <v>1069</v>
      </c>
      <c r="B1045" s="68">
        <v>53303100</v>
      </c>
    </row>
    <row r="1046" spans="1:2" x14ac:dyDescent="0.3">
      <c r="A1046" s="23" t="s">
        <v>1070</v>
      </c>
      <c r="B1046" s="68">
        <v>53303200</v>
      </c>
    </row>
    <row r="1047" spans="1:2" x14ac:dyDescent="0.3">
      <c r="A1047" s="23" t="s">
        <v>1071</v>
      </c>
      <c r="B1047" s="68">
        <v>53303300</v>
      </c>
    </row>
    <row r="1048" spans="1:2" x14ac:dyDescent="0.3">
      <c r="A1048" s="23" t="s">
        <v>1072</v>
      </c>
      <c r="B1048" s="68">
        <v>53304100</v>
      </c>
    </row>
    <row r="1049" spans="1:2" x14ac:dyDescent="0.3">
      <c r="A1049" s="23" t="s">
        <v>1073</v>
      </c>
      <c r="B1049" s="68">
        <v>53309900</v>
      </c>
    </row>
    <row r="1050" spans="1:2" x14ac:dyDescent="0.3">
      <c r="A1050" s="23" t="s">
        <v>1074</v>
      </c>
      <c r="B1050" s="68">
        <v>53401100</v>
      </c>
    </row>
    <row r="1051" spans="1:2" x14ac:dyDescent="0.3">
      <c r="A1051" s="23" t="s">
        <v>1075</v>
      </c>
      <c r="B1051" s="68">
        <v>53401200</v>
      </c>
    </row>
    <row r="1052" spans="1:2" x14ac:dyDescent="0.3">
      <c r="A1052" s="23" t="s">
        <v>1076</v>
      </c>
      <c r="B1052" s="68">
        <v>53401300</v>
      </c>
    </row>
    <row r="1053" spans="1:2" x14ac:dyDescent="0.3">
      <c r="A1053" s="23" t="s">
        <v>1077</v>
      </c>
      <c r="B1053" s="68">
        <v>53402100</v>
      </c>
    </row>
    <row r="1054" spans="1:2" x14ac:dyDescent="0.3">
      <c r="A1054" s="23" t="s">
        <v>1078</v>
      </c>
      <c r="B1054" s="68">
        <v>53403100</v>
      </c>
    </row>
    <row r="1055" spans="1:2" x14ac:dyDescent="0.3">
      <c r="A1055" s="23" t="s">
        <v>1079</v>
      </c>
      <c r="B1055" s="68">
        <v>53404100</v>
      </c>
    </row>
    <row r="1056" spans="1:2" x14ac:dyDescent="0.3">
      <c r="A1056" s="23" t="s">
        <v>1080</v>
      </c>
      <c r="B1056" s="68">
        <v>53409900</v>
      </c>
    </row>
    <row r="1057" spans="1:2" x14ac:dyDescent="0.3">
      <c r="A1057" s="23" t="s">
        <v>1081</v>
      </c>
      <c r="B1057" s="68">
        <v>53501100</v>
      </c>
    </row>
    <row r="1058" spans="1:2" x14ac:dyDescent="0.3">
      <c r="A1058" s="23" t="s">
        <v>1082</v>
      </c>
      <c r="B1058" s="68">
        <v>53502100</v>
      </c>
    </row>
    <row r="1059" spans="1:2" x14ac:dyDescent="0.3">
      <c r="A1059" s="23" t="s">
        <v>1083</v>
      </c>
      <c r="B1059" s="68">
        <v>53502101</v>
      </c>
    </row>
    <row r="1060" spans="1:2" x14ac:dyDescent="0.3">
      <c r="A1060" s="23" t="s">
        <v>1084</v>
      </c>
      <c r="B1060" s="68">
        <v>53502102</v>
      </c>
    </row>
    <row r="1061" spans="1:2" x14ac:dyDescent="0.3">
      <c r="A1061" s="23" t="s">
        <v>1085</v>
      </c>
      <c r="B1061" s="68">
        <v>53502103</v>
      </c>
    </row>
    <row r="1062" spans="1:2" x14ac:dyDescent="0.3">
      <c r="A1062" s="23" t="s">
        <v>1086</v>
      </c>
      <c r="B1062" s="68">
        <v>53502200</v>
      </c>
    </row>
    <row r="1063" spans="1:2" x14ac:dyDescent="0.3">
      <c r="A1063" s="23" t="s">
        <v>1087</v>
      </c>
      <c r="B1063" s="68">
        <v>53503100</v>
      </c>
    </row>
    <row r="1064" spans="1:2" x14ac:dyDescent="0.3">
      <c r="A1064" s="23" t="s">
        <v>1088</v>
      </c>
      <c r="B1064" s="68">
        <v>53601100</v>
      </c>
    </row>
    <row r="1065" spans="1:2" x14ac:dyDescent="0.3">
      <c r="A1065" s="23" t="s">
        <v>1089</v>
      </c>
      <c r="B1065" s="68">
        <v>53602100</v>
      </c>
    </row>
    <row r="1066" spans="1:2" x14ac:dyDescent="0.3">
      <c r="A1066" s="23" t="s">
        <v>1090</v>
      </c>
      <c r="B1066" s="68">
        <v>53603100</v>
      </c>
    </row>
    <row r="1067" spans="1:2" x14ac:dyDescent="0.3">
      <c r="A1067" s="23" t="s">
        <v>1091</v>
      </c>
      <c r="B1067" s="68">
        <v>53604100</v>
      </c>
    </row>
    <row r="1068" spans="1:2" x14ac:dyDescent="0.3">
      <c r="A1068" s="23" t="s">
        <v>1092</v>
      </c>
      <c r="B1068" s="68">
        <v>53605100</v>
      </c>
    </row>
    <row r="1069" spans="1:2" x14ac:dyDescent="0.3">
      <c r="A1069" s="23" t="s">
        <v>1093</v>
      </c>
      <c r="B1069" s="68">
        <v>53605101</v>
      </c>
    </row>
    <row r="1070" spans="1:2" x14ac:dyDescent="0.3">
      <c r="A1070" s="23" t="s">
        <v>1094</v>
      </c>
      <c r="B1070" s="68">
        <v>53605107</v>
      </c>
    </row>
    <row r="1071" spans="1:2" x14ac:dyDescent="0.3">
      <c r="A1071" s="23" t="s">
        <v>1095</v>
      </c>
      <c r="B1071" s="68">
        <v>53605108</v>
      </c>
    </row>
    <row r="1072" spans="1:2" x14ac:dyDescent="0.3">
      <c r="A1072" s="23" t="s">
        <v>1096</v>
      </c>
      <c r="B1072" s="68">
        <v>53606100</v>
      </c>
    </row>
    <row r="1073" spans="1:2" x14ac:dyDescent="0.3">
      <c r="A1073" s="23" t="s">
        <v>1097</v>
      </c>
      <c r="B1073" s="68">
        <v>53609900</v>
      </c>
    </row>
    <row r="1074" spans="1:2" x14ac:dyDescent="0.3">
      <c r="A1074" s="23" t="s">
        <v>1098</v>
      </c>
      <c r="B1074" s="68">
        <v>53701100</v>
      </c>
    </row>
    <row r="1075" spans="1:2" x14ac:dyDescent="0.3">
      <c r="A1075" s="23" t="s">
        <v>1099</v>
      </c>
      <c r="B1075" s="68">
        <v>53702100</v>
      </c>
    </row>
    <row r="1076" spans="1:2" x14ac:dyDescent="0.3">
      <c r="A1076" s="23" t="s">
        <v>1100</v>
      </c>
      <c r="B1076" s="68">
        <v>53703100</v>
      </c>
    </row>
    <row r="1077" spans="1:2" x14ac:dyDescent="0.3">
      <c r="A1077" s="23" t="s">
        <v>1101</v>
      </c>
      <c r="B1077" s="68">
        <v>53703200</v>
      </c>
    </row>
    <row r="1078" spans="1:2" x14ac:dyDescent="0.3">
      <c r="A1078" s="23" t="s">
        <v>1102</v>
      </c>
      <c r="B1078" s="68">
        <v>53703300</v>
      </c>
    </row>
    <row r="1079" spans="1:2" x14ac:dyDescent="0.3">
      <c r="A1079" s="23" t="s">
        <v>1103</v>
      </c>
      <c r="B1079" s="68">
        <v>53704100</v>
      </c>
    </row>
    <row r="1080" spans="1:2" x14ac:dyDescent="0.3">
      <c r="A1080" s="23" t="s">
        <v>1104</v>
      </c>
      <c r="B1080" s="68">
        <v>53705100</v>
      </c>
    </row>
    <row r="1081" spans="1:2" x14ac:dyDescent="0.3">
      <c r="A1081" s="23" t="s">
        <v>1105</v>
      </c>
      <c r="B1081" s="68">
        <v>53706100</v>
      </c>
    </row>
    <row r="1082" spans="1:2" x14ac:dyDescent="0.3">
      <c r="A1082" s="23" t="s">
        <v>1106</v>
      </c>
      <c r="B1082" s="68">
        <v>53706200</v>
      </c>
    </row>
    <row r="1083" spans="1:2" x14ac:dyDescent="0.3">
      <c r="A1083" s="23" t="s">
        <v>1107</v>
      </c>
      <c r="B1083" s="68">
        <v>53706300</v>
      </c>
    </row>
    <row r="1084" spans="1:2" x14ac:dyDescent="0.3">
      <c r="A1084" s="23" t="s">
        <v>1108</v>
      </c>
      <c r="B1084" s="68">
        <v>53706400</v>
      </c>
    </row>
    <row r="1085" spans="1:2" x14ac:dyDescent="0.3">
      <c r="A1085" s="23" t="s">
        <v>1109</v>
      </c>
      <c r="B1085" s="68">
        <v>53707100</v>
      </c>
    </row>
    <row r="1086" spans="1:2" x14ac:dyDescent="0.3">
      <c r="A1086" s="23" t="s">
        <v>1110</v>
      </c>
      <c r="B1086" s="68">
        <v>53707200</v>
      </c>
    </row>
    <row r="1087" spans="1:2" x14ac:dyDescent="0.3">
      <c r="A1087" s="23" t="s">
        <v>1111</v>
      </c>
      <c r="B1087" s="68">
        <v>53707300</v>
      </c>
    </row>
    <row r="1088" spans="1:2" x14ac:dyDescent="0.3">
      <c r="A1088" s="23" t="s">
        <v>1112</v>
      </c>
      <c r="B1088" s="68">
        <v>53708100</v>
      </c>
    </row>
    <row r="1089" spans="1:2" x14ac:dyDescent="0.3">
      <c r="A1089" s="23" t="s">
        <v>1113</v>
      </c>
      <c r="B1089" s="68">
        <v>53711100</v>
      </c>
    </row>
    <row r="1090" spans="1:2" x14ac:dyDescent="0.3">
      <c r="A1090" s="23" t="s">
        <v>1114</v>
      </c>
      <c r="B1090" s="68">
        <v>53712100</v>
      </c>
    </row>
    <row r="1091" spans="1:2" x14ac:dyDescent="0.3">
      <c r="A1091" s="23" t="s">
        <v>1115</v>
      </c>
      <c r="B1091" s="68">
        <v>53719900</v>
      </c>
    </row>
    <row r="1092" spans="1:2" x14ac:dyDescent="0.3">
      <c r="A1092" s="23" t="s">
        <v>1116</v>
      </c>
      <c r="B1092" s="68">
        <v>55101100</v>
      </c>
    </row>
    <row r="1093" spans="1:2" x14ac:dyDescent="0.3">
      <c r="A1093" s="23" t="s">
        <v>1117</v>
      </c>
      <c r="B1093" s="68">
        <v>55101200</v>
      </c>
    </row>
    <row r="1094" spans="1:2" x14ac:dyDescent="0.3">
      <c r="A1094" s="23" t="s">
        <v>1118</v>
      </c>
      <c r="B1094" s="68">
        <v>55101300</v>
      </c>
    </row>
    <row r="1095" spans="1:2" x14ac:dyDescent="0.3">
      <c r="A1095" s="23" t="s">
        <v>1119</v>
      </c>
      <c r="B1095" s="68">
        <v>55101400</v>
      </c>
    </row>
    <row r="1096" spans="1:2" x14ac:dyDescent="0.3">
      <c r="A1096" s="23" t="s">
        <v>1120</v>
      </c>
      <c r="B1096" s="68">
        <v>55101500</v>
      </c>
    </row>
    <row r="1097" spans="1:2" x14ac:dyDescent="0.3">
      <c r="A1097" s="23" t="s">
        <v>1121</v>
      </c>
      <c r="B1097" s="68">
        <v>55101600</v>
      </c>
    </row>
    <row r="1098" spans="1:2" x14ac:dyDescent="0.3">
      <c r="A1098" s="23" t="s">
        <v>1122</v>
      </c>
      <c r="B1098" s="68">
        <v>55101700</v>
      </c>
    </row>
    <row r="1099" spans="1:2" x14ac:dyDescent="0.3">
      <c r="A1099" s="23" t="s">
        <v>1123</v>
      </c>
      <c r="B1099" s="68">
        <v>55101900</v>
      </c>
    </row>
    <row r="1100" spans="1:2" x14ac:dyDescent="0.3">
      <c r="A1100" s="23" t="s">
        <v>1124</v>
      </c>
      <c r="B1100" s="68">
        <v>55201100</v>
      </c>
    </row>
    <row r="1101" spans="1:2" x14ac:dyDescent="0.3">
      <c r="A1101" s="23" t="s">
        <v>1125</v>
      </c>
      <c r="B1101" s="68">
        <v>55201200</v>
      </c>
    </row>
    <row r="1102" spans="1:2" x14ac:dyDescent="0.3">
      <c r="A1102" s="23" t="s">
        <v>1126</v>
      </c>
      <c r="B1102" s="68">
        <v>55201300</v>
      </c>
    </row>
    <row r="1103" spans="1:2" x14ac:dyDescent="0.3">
      <c r="A1103" s="23" t="s">
        <v>1127</v>
      </c>
      <c r="B1103" s="68">
        <v>55301100</v>
      </c>
    </row>
    <row r="1104" spans="1:2" x14ac:dyDescent="0.3">
      <c r="A1104" s="23" t="s">
        <v>1128</v>
      </c>
      <c r="B1104" s="68">
        <v>55301200</v>
      </c>
    </row>
    <row r="1105" spans="1:2" x14ac:dyDescent="0.3">
      <c r="A1105" s="23" t="s">
        <v>1129</v>
      </c>
      <c r="B1105" s="68">
        <v>55301300</v>
      </c>
    </row>
    <row r="1106" spans="1:2" x14ac:dyDescent="0.3">
      <c r="A1106" s="23" t="s">
        <v>1130</v>
      </c>
      <c r="B1106" s="68">
        <v>55301400</v>
      </c>
    </row>
    <row r="1107" spans="1:2" x14ac:dyDescent="0.3">
      <c r="A1107" s="23" t="s">
        <v>1131</v>
      </c>
      <c r="B1107" s="68">
        <v>55301500</v>
      </c>
    </row>
    <row r="1108" spans="1:2" x14ac:dyDescent="0.3">
      <c r="A1108" s="23" t="s">
        <v>1132</v>
      </c>
      <c r="B1108" s="68">
        <v>55301600</v>
      </c>
    </row>
    <row r="1109" spans="1:2" x14ac:dyDescent="0.3">
      <c r="A1109" s="23" t="s">
        <v>1133</v>
      </c>
      <c r="B1109" s="68">
        <v>55301700</v>
      </c>
    </row>
    <row r="1110" spans="1:2" x14ac:dyDescent="0.3">
      <c r="A1110" s="23" t="s">
        <v>1134</v>
      </c>
      <c r="B1110" s="68">
        <v>55301800</v>
      </c>
    </row>
    <row r="1111" spans="1:2" x14ac:dyDescent="0.3">
      <c r="A1111" s="23" t="s">
        <v>1135</v>
      </c>
      <c r="B1111" s="68">
        <v>55301900</v>
      </c>
    </row>
  </sheetData>
  <sortState xmlns:xlrd2="http://schemas.microsoft.com/office/spreadsheetml/2017/richdata2" ref="B2:B1111">
    <sortCondition ref="B65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65"/>
  <sheetViews>
    <sheetView workbookViewId="0"/>
  </sheetViews>
  <sheetFormatPr defaultRowHeight="14.4" x14ac:dyDescent="0.3"/>
  <cols>
    <col min="1" max="1" width="17.88671875" style="25" customWidth="1"/>
  </cols>
  <sheetData>
    <row r="1" spans="1:1" x14ac:dyDescent="0.3">
      <c r="A1" s="38" t="s">
        <v>1146</v>
      </c>
    </row>
    <row r="2" spans="1:1" x14ac:dyDescent="0.3">
      <c r="A2" s="65" t="s">
        <v>1148</v>
      </c>
    </row>
    <row r="3" spans="1:1" x14ac:dyDescent="0.3">
      <c r="A3" s="65" t="s">
        <v>1149</v>
      </c>
    </row>
    <row r="4" spans="1:1" x14ac:dyDescent="0.3">
      <c r="A4" s="65" t="s">
        <v>1150</v>
      </c>
    </row>
    <row r="5" spans="1:1" x14ac:dyDescent="0.3">
      <c r="A5" s="65" t="s">
        <v>1151</v>
      </c>
    </row>
    <row r="6" spans="1:1" x14ac:dyDescent="0.3">
      <c r="A6" s="65" t="s">
        <v>1152</v>
      </c>
    </row>
    <row r="7" spans="1:1" x14ac:dyDescent="0.3">
      <c r="A7" s="65" t="s">
        <v>1153</v>
      </c>
    </row>
    <row r="8" spans="1:1" x14ac:dyDescent="0.3">
      <c r="A8" s="65" t="s">
        <v>1154</v>
      </c>
    </row>
    <row r="9" spans="1:1" x14ac:dyDescent="0.3">
      <c r="A9" s="65" t="s">
        <v>1155</v>
      </c>
    </row>
    <row r="10" spans="1:1" x14ac:dyDescent="0.3">
      <c r="A10" s="65" t="s">
        <v>1156</v>
      </c>
    </row>
    <row r="11" spans="1:1" x14ac:dyDescent="0.3">
      <c r="A11" s="65" t="s">
        <v>1157</v>
      </c>
    </row>
    <row r="12" spans="1:1" x14ac:dyDescent="0.3">
      <c r="A12" s="65" t="s">
        <v>1158</v>
      </c>
    </row>
    <row r="13" spans="1:1" x14ac:dyDescent="0.3">
      <c r="A13" s="65" t="s">
        <v>1159</v>
      </c>
    </row>
    <row r="14" spans="1:1" x14ac:dyDescent="0.3">
      <c r="A14" s="65" t="s">
        <v>1160</v>
      </c>
    </row>
    <row r="15" spans="1:1" x14ac:dyDescent="0.3">
      <c r="A15" s="65" t="s">
        <v>1161</v>
      </c>
    </row>
    <row r="16" spans="1:1" x14ac:dyDescent="0.3">
      <c r="A16" s="65" t="s">
        <v>1162</v>
      </c>
    </row>
    <row r="17" spans="1:1" x14ac:dyDescent="0.3">
      <c r="A17" s="65" t="s">
        <v>1163</v>
      </c>
    </row>
    <row r="18" spans="1:1" x14ac:dyDescent="0.3">
      <c r="A18" s="65" t="s">
        <v>1164</v>
      </c>
    </row>
    <row r="19" spans="1:1" x14ac:dyDescent="0.3">
      <c r="A19" s="66" t="s">
        <v>1165</v>
      </c>
    </row>
    <row r="20" spans="1:1" x14ac:dyDescent="0.3">
      <c r="A20" s="66" t="s">
        <v>1166</v>
      </c>
    </row>
    <row r="21" spans="1:1" x14ac:dyDescent="0.3">
      <c r="A21" s="66" t="s">
        <v>1167</v>
      </c>
    </row>
    <row r="22" spans="1:1" x14ac:dyDescent="0.3">
      <c r="A22" s="66" t="s">
        <v>1168</v>
      </c>
    </row>
    <row r="23" spans="1:1" x14ac:dyDescent="0.3">
      <c r="A23" s="66" t="s">
        <v>1169</v>
      </c>
    </row>
    <row r="24" spans="1:1" x14ac:dyDescent="0.3">
      <c r="A24" s="66" t="s">
        <v>1170</v>
      </c>
    </row>
    <row r="25" spans="1:1" x14ac:dyDescent="0.3">
      <c r="A25" s="66" t="s">
        <v>1171</v>
      </c>
    </row>
    <row r="26" spans="1:1" x14ac:dyDescent="0.3">
      <c r="A26" s="66" t="s">
        <v>1172</v>
      </c>
    </row>
    <row r="27" spans="1:1" x14ac:dyDescent="0.3">
      <c r="A27" s="66" t="s">
        <v>1173</v>
      </c>
    </row>
    <row r="28" spans="1:1" x14ac:dyDescent="0.3">
      <c r="A28" s="66" t="s">
        <v>1174</v>
      </c>
    </row>
    <row r="29" spans="1:1" x14ac:dyDescent="0.3">
      <c r="A29" s="66" t="s">
        <v>1175</v>
      </c>
    </row>
    <row r="30" spans="1:1" x14ac:dyDescent="0.3">
      <c r="A30" s="66" t="s">
        <v>1176</v>
      </c>
    </row>
    <row r="31" spans="1:1" x14ac:dyDescent="0.3">
      <c r="A31" s="66" t="s">
        <v>1177</v>
      </c>
    </row>
    <row r="32" spans="1:1" x14ac:dyDescent="0.3">
      <c r="A32" s="66" t="s">
        <v>1178</v>
      </c>
    </row>
    <row r="33" spans="1:1" x14ac:dyDescent="0.3">
      <c r="A33" s="66" t="s">
        <v>1179</v>
      </c>
    </row>
    <row r="34" spans="1:1" x14ac:dyDescent="0.3">
      <c r="A34" s="66" t="s">
        <v>1180</v>
      </c>
    </row>
    <row r="35" spans="1:1" x14ac:dyDescent="0.3">
      <c r="A35" s="66" t="s">
        <v>1181</v>
      </c>
    </row>
    <row r="36" spans="1:1" x14ac:dyDescent="0.3">
      <c r="A36" s="66" t="s">
        <v>1182</v>
      </c>
    </row>
    <row r="37" spans="1:1" x14ac:dyDescent="0.3">
      <c r="A37" s="66" t="s">
        <v>1183</v>
      </c>
    </row>
    <row r="38" spans="1:1" x14ac:dyDescent="0.3">
      <c r="A38" s="66" t="s">
        <v>1184</v>
      </c>
    </row>
    <row r="39" spans="1:1" x14ac:dyDescent="0.3">
      <c r="A39" s="66" t="s">
        <v>1185</v>
      </c>
    </row>
    <row r="40" spans="1:1" x14ac:dyDescent="0.3">
      <c r="A40" s="66" t="s">
        <v>1186</v>
      </c>
    </row>
    <row r="41" spans="1:1" x14ac:dyDescent="0.3">
      <c r="A41" s="66" t="s">
        <v>1187</v>
      </c>
    </row>
    <row r="42" spans="1:1" x14ac:dyDescent="0.3">
      <c r="A42" s="66" t="s">
        <v>1188</v>
      </c>
    </row>
    <row r="43" spans="1:1" x14ac:dyDescent="0.3">
      <c r="A43" s="66" t="s">
        <v>1189</v>
      </c>
    </row>
    <row r="44" spans="1:1" x14ac:dyDescent="0.3">
      <c r="A44" s="66" t="s">
        <v>1190</v>
      </c>
    </row>
    <row r="45" spans="1:1" x14ac:dyDescent="0.3">
      <c r="A45" s="66" t="s">
        <v>1191</v>
      </c>
    </row>
    <row r="46" spans="1:1" x14ac:dyDescent="0.3">
      <c r="A46" s="66" t="s">
        <v>1192</v>
      </c>
    </row>
    <row r="47" spans="1:1" x14ac:dyDescent="0.3">
      <c r="A47" s="66" t="s">
        <v>1193</v>
      </c>
    </row>
    <row r="48" spans="1:1" x14ac:dyDescent="0.3">
      <c r="A48" s="66" t="s">
        <v>1194</v>
      </c>
    </row>
    <row r="49" spans="1:1" x14ac:dyDescent="0.3">
      <c r="A49" s="66" t="s">
        <v>1195</v>
      </c>
    </row>
    <row r="50" spans="1:1" x14ac:dyDescent="0.3">
      <c r="A50" s="66" t="s">
        <v>1196</v>
      </c>
    </row>
    <row r="51" spans="1:1" x14ac:dyDescent="0.3">
      <c r="A51" s="66" t="s">
        <v>1197</v>
      </c>
    </row>
    <row r="52" spans="1:1" x14ac:dyDescent="0.3">
      <c r="A52" s="66" t="s">
        <v>1198</v>
      </c>
    </row>
    <row r="53" spans="1:1" x14ac:dyDescent="0.3">
      <c r="A53" s="66" t="s">
        <v>1199</v>
      </c>
    </row>
    <row r="54" spans="1:1" x14ac:dyDescent="0.3">
      <c r="A54" s="66" t="s">
        <v>1200</v>
      </c>
    </row>
    <row r="55" spans="1:1" x14ac:dyDescent="0.3">
      <c r="A55" s="66" t="s">
        <v>1201</v>
      </c>
    </row>
    <row r="56" spans="1:1" x14ac:dyDescent="0.3">
      <c r="A56" s="66" t="s">
        <v>1202</v>
      </c>
    </row>
    <row r="57" spans="1:1" x14ac:dyDescent="0.3">
      <c r="A57" s="66" t="s">
        <v>1203</v>
      </c>
    </row>
    <row r="58" spans="1:1" x14ac:dyDescent="0.3">
      <c r="A58" s="66" t="s">
        <v>1204</v>
      </c>
    </row>
    <row r="59" spans="1:1" x14ac:dyDescent="0.3">
      <c r="A59" s="66" t="s">
        <v>1205</v>
      </c>
    </row>
    <row r="60" spans="1:1" x14ac:dyDescent="0.3">
      <c r="A60" s="66" t="s">
        <v>1206</v>
      </c>
    </row>
    <row r="61" spans="1:1" x14ac:dyDescent="0.3">
      <c r="A61" s="66" t="s">
        <v>1207</v>
      </c>
    </row>
    <row r="62" spans="1:1" x14ac:dyDescent="0.3">
      <c r="A62" s="66" t="s">
        <v>1208</v>
      </c>
    </row>
    <row r="63" spans="1:1" x14ac:dyDescent="0.3">
      <c r="A63" s="66" t="s">
        <v>1209</v>
      </c>
    </row>
    <row r="64" spans="1:1" x14ac:dyDescent="0.3">
      <c r="A64" s="66" t="s">
        <v>1210</v>
      </c>
    </row>
    <row r="65" spans="1:1" x14ac:dyDescent="0.3">
      <c r="A65" s="66" t="s">
        <v>1211</v>
      </c>
    </row>
    <row r="66" spans="1:1" x14ac:dyDescent="0.3">
      <c r="A66" s="67" t="s">
        <v>1212</v>
      </c>
    </row>
    <row r="67" spans="1:1" x14ac:dyDescent="0.3">
      <c r="A67" s="67" t="s">
        <v>1213</v>
      </c>
    </row>
    <row r="68" spans="1:1" x14ac:dyDescent="0.3">
      <c r="A68" s="67" t="s">
        <v>1214</v>
      </c>
    </row>
    <row r="69" spans="1:1" x14ac:dyDescent="0.3">
      <c r="A69" s="67" t="s">
        <v>1215</v>
      </c>
    </row>
    <row r="70" spans="1:1" x14ac:dyDescent="0.3">
      <c r="A70" s="67" t="s">
        <v>1216</v>
      </c>
    </row>
    <row r="71" spans="1:1" x14ac:dyDescent="0.3">
      <c r="A71" s="67" t="s">
        <v>1217</v>
      </c>
    </row>
    <row r="72" spans="1:1" x14ac:dyDescent="0.3">
      <c r="A72" s="67" t="s">
        <v>1218</v>
      </c>
    </row>
    <row r="73" spans="1:1" x14ac:dyDescent="0.3">
      <c r="A73" s="67" t="s">
        <v>1219</v>
      </c>
    </row>
    <row r="74" spans="1:1" x14ac:dyDescent="0.3">
      <c r="A74" s="67" t="s">
        <v>1220</v>
      </c>
    </row>
    <row r="75" spans="1:1" x14ac:dyDescent="0.3">
      <c r="A75" s="67" t="s">
        <v>1221</v>
      </c>
    </row>
    <row r="76" spans="1:1" x14ac:dyDescent="0.3">
      <c r="A76" s="67" t="s">
        <v>1222</v>
      </c>
    </row>
    <row r="77" spans="1:1" x14ac:dyDescent="0.3">
      <c r="A77" s="67" t="s">
        <v>1223</v>
      </c>
    </row>
    <row r="78" spans="1:1" x14ac:dyDescent="0.3">
      <c r="A78" s="67" t="s">
        <v>1224</v>
      </c>
    </row>
    <row r="79" spans="1:1" x14ac:dyDescent="0.3">
      <c r="A79" s="67" t="s">
        <v>1225</v>
      </c>
    </row>
    <row r="80" spans="1:1" x14ac:dyDescent="0.3">
      <c r="A80" s="67" t="s">
        <v>1226</v>
      </c>
    </row>
    <row r="81" spans="1:1" x14ac:dyDescent="0.3">
      <c r="A81" s="67" t="s">
        <v>1227</v>
      </c>
    </row>
    <row r="82" spans="1:1" x14ac:dyDescent="0.3">
      <c r="A82" s="67" t="s">
        <v>1228</v>
      </c>
    </row>
    <row r="83" spans="1:1" x14ac:dyDescent="0.3">
      <c r="A83" s="67" t="s">
        <v>1229</v>
      </c>
    </row>
    <row r="84" spans="1:1" x14ac:dyDescent="0.3">
      <c r="A84" s="67" t="s">
        <v>1230</v>
      </c>
    </row>
    <row r="85" spans="1:1" x14ac:dyDescent="0.3">
      <c r="A85" s="67" t="s">
        <v>1231</v>
      </c>
    </row>
    <row r="86" spans="1:1" x14ac:dyDescent="0.3">
      <c r="A86" s="67" t="s">
        <v>1232</v>
      </c>
    </row>
    <row r="87" spans="1:1" x14ac:dyDescent="0.3">
      <c r="A87" s="67" t="s">
        <v>1233</v>
      </c>
    </row>
    <row r="88" spans="1:1" x14ac:dyDescent="0.3">
      <c r="A88" s="67" t="s">
        <v>1234</v>
      </c>
    </row>
    <row r="89" spans="1:1" x14ac:dyDescent="0.3">
      <c r="A89" s="67" t="s">
        <v>1235</v>
      </c>
    </row>
    <row r="90" spans="1:1" x14ac:dyDescent="0.3">
      <c r="A90" s="67" t="s">
        <v>1236</v>
      </c>
    </row>
    <row r="91" spans="1:1" x14ac:dyDescent="0.3">
      <c r="A91" s="67" t="s">
        <v>1237</v>
      </c>
    </row>
    <row r="92" spans="1:1" x14ac:dyDescent="0.3">
      <c r="A92" s="67" t="s">
        <v>1238</v>
      </c>
    </row>
    <row r="93" spans="1:1" x14ac:dyDescent="0.3">
      <c r="A93" s="67" t="s">
        <v>1239</v>
      </c>
    </row>
    <row r="94" spans="1:1" x14ac:dyDescent="0.3">
      <c r="A94" s="67" t="s">
        <v>1240</v>
      </c>
    </row>
    <row r="95" spans="1:1" x14ac:dyDescent="0.3">
      <c r="A95" s="67" t="s">
        <v>1241</v>
      </c>
    </row>
    <row r="96" spans="1:1" x14ac:dyDescent="0.3">
      <c r="A96" s="67" t="s">
        <v>1242</v>
      </c>
    </row>
    <row r="97" spans="1:1" x14ac:dyDescent="0.3">
      <c r="A97" s="67" t="s">
        <v>1243</v>
      </c>
    </row>
    <row r="98" spans="1:1" x14ac:dyDescent="0.3">
      <c r="A98" s="67" t="s">
        <v>1244</v>
      </c>
    </row>
    <row r="99" spans="1:1" x14ac:dyDescent="0.3">
      <c r="A99" s="67" t="s">
        <v>1245</v>
      </c>
    </row>
    <row r="100" spans="1:1" x14ac:dyDescent="0.3">
      <c r="A100" s="67" t="s">
        <v>1246</v>
      </c>
    </row>
    <row r="101" spans="1:1" x14ac:dyDescent="0.3">
      <c r="A101" s="67" t="s">
        <v>1247</v>
      </c>
    </row>
    <row r="102" spans="1:1" x14ac:dyDescent="0.3">
      <c r="A102" s="67" t="s">
        <v>1248</v>
      </c>
    </row>
    <row r="103" spans="1:1" x14ac:dyDescent="0.3">
      <c r="A103" s="67" t="s">
        <v>1249</v>
      </c>
    </row>
    <row r="104" spans="1:1" x14ac:dyDescent="0.3">
      <c r="A104" s="67" t="s">
        <v>1250</v>
      </c>
    </row>
    <row r="105" spans="1:1" x14ac:dyDescent="0.3">
      <c r="A105" s="67" t="s">
        <v>1251</v>
      </c>
    </row>
    <row r="106" spans="1:1" x14ac:dyDescent="0.3">
      <c r="A106" s="67" t="s">
        <v>1252</v>
      </c>
    </row>
    <row r="107" spans="1:1" x14ac:dyDescent="0.3">
      <c r="A107" s="67" t="s">
        <v>1253</v>
      </c>
    </row>
    <row r="108" spans="1:1" x14ac:dyDescent="0.3">
      <c r="A108" s="67" t="s">
        <v>1254</v>
      </c>
    </row>
    <row r="109" spans="1:1" x14ac:dyDescent="0.3">
      <c r="A109" s="67" t="s">
        <v>1255</v>
      </c>
    </row>
    <row r="110" spans="1:1" x14ac:dyDescent="0.3">
      <c r="A110" s="67" t="s">
        <v>1256</v>
      </c>
    </row>
    <row r="111" spans="1:1" x14ac:dyDescent="0.3">
      <c r="A111" s="67" t="s">
        <v>1257</v>
      </c>
    </row>
    <row r="112" spans="1:1" x14ac:dyDescent="0.3">
      <c r="A112" s="67" t="s">
        <v>1258</v>
      </c>
    </row>
    <row r="113" spans="1:1" x14ac:dyDescent="0.3">
      <c r="A113" s="67" t="s">
        <v>1259</v>
      </c>
    </row>
    <row r="114" spans="1:1" x14ac:dyDescent="0.3">
      <c r="A114" s="67" t="s">
        <v>1260</v>
      </c>
    </row>
    <row r="115" spans="1:1" x14ac:dyDescent="0.3">
      <c r="A115" s="67" t="s">
        <v>1261</v>
      </c>
    </row>
    <row r="116" spans="1:1" x14ac:dyDescent="0.3">
      <c r="A116" s="67" t="s">
        <v>1262</v>
      </c>
    </row>
    <row r="117" spans="1:1" x14ac:dyDescent="0.3">
      <c r="A117" s="67" t="s">
        <v>1263</v>
      </c>
    </row>
    <row r="118" spans="1:1" x14ac:dyDescent="0.3">
      <c r="A118" s="67" t="s">
        <v>1264</v>
      </c>
    </row>
    <row r="119" spans="1:1" x14ac:dyDescent="0.3">
      <c r="A119" s="67" t="s">
        <v>1265</v>
      </c>
    </row>
    <row r="120" spans="1:1" x14ac:dyDescent="0.3">
      <c r="A120" s="67" t="s">
        <v>1266</v>
      </c>
    </row>
    <row r="121" spans="1:1" x14ac:dyDescent="0.3">
      <c r="A121" s="67" t="s">
        <v>1267</v>
      </c>
    </row>
    <row r="122" spans="1:1" x14ac:dyDescent="0.3">
      <c r="A122" s="67" t="s">
        <v>1268</v>
      </c>
    </row>
    <row r="123" spans="1:1" x14ac:dyDescent="0.3">
      <c r="A123" s="67" t="s">
        <v>1269</v>
      </c>
    </row>
    <row r="124" spans="1:1" x14ac:dyDescent="0.3">
      <c r="A124" s="67" t="s">
        <v>1270</v>
      </c>
    </row>
    <row r="125" spans="1:1" x14ac:dyDescent="0.3">
      <c r="A125" s="67" t="s">
        <v>1271</v>
      </c>
    </row>
    <row r="126" spans="1:1" x14ac:dyDescent="0.3">
      <c r="A126" s="67" t="s">
        <v>1272</v>
      </c>
    </row>
    <row r="127" spans="1:1" x14ac:dyDescent="0.3">
      <c r="A127" s="67" t="s">
        <v>1273</v>
      </c>
    </row>
    <row r="128" spans="1:1" x14ac:dyDescent="0.3">
      <c r="A128" s="67" t="s">
        <v>1274</v>
      </c>
    </row>
    <row r="129" spans="1:1" x14ac:dyDescent="0.3">
      <c r="A129" s="67" t="s">
        <v>1275</v>
      </c>
    </row>
    <row r="130" spans="1:1" x14ac:dyDescent="0.3">
      <c r="A130" s="67" t="s">
        <v>1276</v>
      </c>
    </row>
    <row r="131" spans="1:1" x14ac:dyDescent="0.3">
      <c r="A131" s="67" t="s">
        <v>1277</v>
      </c>
    </row>
    <row r="132" spans="1:1" x14ac:dyDescent="0.3">
      <c r="A132" s="67" t="s">
        <v>1278</v>
      </c>
    </row>
    <row r="133" spans="1:1" x14ac:dyDescent="0.3">
      <c r="A133" s="67" t="s">
        <v>1279</v>
      </c>
    </row>
    <row r="134" spans="1:1" x14ac:dyDescent="0.3">
      <c r="A134" s="67" t="s">
        <v>1280</v>
      </c>
    </row>
    <row r="135" spans="1:1" x14ac:dyDescent="0.3">
      <c r="A135" s="67" t="s">
        <v>1281</v>
      </c>
    </row>
    <row r="136" spans="1:1" x14ac:dyDescent="0.3">
      <c r="A136" s="67" t="s">
        <v>1282</v>
      </c>
    </row>
    <row r="137" spans="1:1" x14ac:dyDescent="0.3">
      <c r="A137" s="67" t="s">
        <v>1283</v>
      </c>
    </row>
    <row r="138" spans="1:1" x14ac:dyDescent="0.3">
      <c r="A138" s="67" t="s">
        <v>1284</v>
      </c>
    </row>
    <row r="139" spans="1:1" x14ac:dyDescent="0.3">
      <c r="A139" s="67" t="s">
        <v>1285</v>
      </c>
    </row>
    <row r="140" spans="1:1" x14ac:dyDescent="0.3">
      <c r="A140" s="67" t="s">
        <v>1286</v>
      </c>
    </row>
    <row r="141" spans="1:1" x14ac:dyDescent="0.3">
      <c r="A141" s="67" t="s">
        <v>1287</v>
      </c>
    </row>
    <row r="142" spans="1:1" x14ac:dyDescent="0.3">
      <c r="A142" s="67" t="s">
        <v>1288</v>
      </c>
    </row>
    <row r="143" spans="1:1" x14ac:dyDescent="0.3">
      <c r="A143" s="67" t="s">
        <v>1289</v>
      </c>
    </row>
    <row r="144" spans="1:1" x14ac:dyDescent="0.3">
      <c r="A144" s="67" t="s">
        <v>1290</v>
      </c>
    </row>
    <row r="145" spans="1:1" x14ac:dyDescent="0.3">
      <c r="A145" s="67" t="s">
        <v>1291</v>
      </c>
    </row>
    <row r="146" spans="1:1" x14ac:dyDescent="0.3">
      <c r="A146" s="67" t="s">
        <v>1292</v>
      </c>
    </row>
    <row r="147" spans="1:1" x14ac:dyDescent="0.3">
      <c r="A147" s="67" t="s">
        <v>1293</v>
      </c>
    </row>
    <row r="148" spans="1:1" x14ac:dyDescent="0.3">
      <c r="A148" s="67" t="s">
        <v>1294</v>
      </c>
    </row>
    <row r="149" spans="1:1" x14ac:dyDescent="0.3">
      <c r="A149" s="67" t="s">
        <v>1295</v>
      </c>
    </row>
    <row r="150" spans="1:1" x14ac:dyDescent="0.3">
      <c r="A150" s="67" t="s">
        <v>1296</v>
      </c>
    </row>
    <row r="151" spans="1:1" x14ac:dyDescent="0.3">
      <c r="A151" s="67" t="s">
        <v>1297</v>
      </c>
    </row>
    <row r="152" spans="1:1" x14ac:dyDescent="0.3">
      <c r="A152" s="67" t="s">
        <v>1298</v>
      </c>
    </row>
    <row r="153" spans="1:1" x14ac:dyDescent="0.3">
      <c r="A153" s="67" t="s">
        <v>1299</v>
      </c>
    </row>
    <row r="154" spans="1:1" x14ac:dyDescent="0.3">
      <c r="A154" s="67" t="s">
        <v>1300</v>
      </c>
    </row>
    <row r="155" spans="1:1" x14ac:dyDescent="0.3">
      <c r="A155" s="67" t="s">
        <v>1301</v>
      </c>
    </row>
    <row r="156" spans="1:1" x14ac:dyDescent="0.3">
      <c r="A156" s="67" t="s">
        <v>1302</v>
      </c>
    </row>
    <row r="157" spans="1:1" x14ac:dyDescent="0.3">
      <c r="A157" s="67" t="s">
        <v>1303</v>
      </c>
    </row>
    <row r="158" spans="1:1" x14ac:dyDescent="0.3">
      <c r="A158" s="67" t="s">
        <v>1304</v>
      </c>
    </row>
    <row r="159" spans="1:1" x14ac:dyDescent="0.3">
      <c r="A159" s="67" t="s">
        <v>1305</v>
      </c>
    </row>
    <row r="160" spans="1:1" x14ac:dyDescent="0.3">
      <c r="A160" s="67" t="s">
        <v>1306</v>
      </c>
    </row>
    <row r="161" spans="1:1" x14ac:dyDescent="0.3">
      <c r="A161" s="67" t="s">
        <v>1307</v>
      </c>
    </row>
    <row r="162" spans="1:1" x14ac:dyDescent="0.3">
      <c r="A162" s="67" t="s">
        <v>1475</v>
      </c>
    </row>
    <row r="163" spans="1:1" x14ac:dyDescent="0.3">
      <c r="A163" s="67" t="s">
        <v>1476</v>
      </c>
    </row>
    <row r="164" spans="1:1" x14ac:dyDescent="0.3">
      <c r="A164" s="67" t="s">
        <v>1308</v>
      </c>
    </row>
    <row r="165" spans="1:1" x14ac:dyDescent="0.3">
      <c r="A165" s="67" t="s">
        <v>1309</v>
      </c>
    </row>
    <row r="166" spans="1:1" x14ac:dyDescent="0.3">
      <c r="A166" s="67" t="s">
        <v>1310</v>
      </c>
    </row>
    <row r="167" spans="1:1" x14ac:dyDescent="0.3">
      <c r="A167" s="67" t="s">
        <v>1311</v>
      </c>
    </row>
    <row r="168" spans="1:1" x14ac:dyDescent="0.3">
      <c r="A168" s="67" t="s">
        <v>1312</v>
      </c>
    </row>
    <row r="169" spans="1:1" x14ac:dyDescent="0.3">
      <c r="A169" s="67" t="s">
        <v>1313</v>
      </c>
    </row>
    <row r="170" spans="1:1" x14ac:dyDescent="0.3">
      <c r="A170" s="67" t="s">
        <v>1314</v>
      </c>
    </row>
    <row r="171" spans="1:1" x14ac:dyDescent="0.3">
      <c r="A171" s="67" t="s">
        <v>1315</v>
      </c>
    </row>
    <row r="172" spans="1:1" x14ac:dyDescent="0.3">
      <c r="A172" s="67" t="s">
        <v>1316</v>
      </c>
    </row>
    <row r="173" spans="1:1" x14ac:dyDescent="0.3">
      <c r="A173" s="67" t="s">
        <v>1317</v>
      </c>
    </row>
    <row r="174" spans="1:1" x14ac:dyDescent="0.3">
      <c r="A174" s="67" t="s">
        <v>1318</v>
      </c>
    </row>
    <row r="175" spans="1:1" x14ac:dyDescent="0.3">
      <c r="A175" s="67" t="s">
        <v>1319</v>
      </c>
    </row>
    <row r="176" spans="1:1" x14ac:dyDescent="0.3">
      <c r="A176" s="67" t="s">
        <v>1320</v>
      </c>
    </row>
    <row r="177" spans="1:1" x14ac:dyDescent="0.3">
      <c r="A177" s="67" t="s">
        <v>1321</v>
      </c>
    </row>
    <row r="178" spans="1:1" x14ac:dyDescent="0.3">
      <c r="A178" s="67" t="s">
        <v>1322</v>
      </c>
    </row>
    <row r="179" spans="1:1" x14ac:dyDescent="0.3">
      <c r="A179" s="67" t="s">
        <v>1323</v>
      </c>
    </row>
    <row r="180" spans="1:1" x14ac:dyDescent="0.3">
      <c r="A180" s="67" t="s">
        <v>1324</v>
      </c>
    </row>
    <row r="181" spans="1:1" x14ac:dyDescent="0.3">
      <c r="A181" s="67" t="s">
        <v>1325</v>
      </c>
    </row>
    <row r="182" spans="1:1" x14ac:dyDescent="0.3">
      <c r="A182" s="67" t="s">
        <v>1326</v>
      </c>
    </row>
    <row r="183" spans="1:1" x14ac:dyDescent="0.3">
      <c r="A183" s="67" t="s">
        <v>1327</v>
      </c>
    </row>
    <row r="184" spans="1:1" x14ac:dyDescent="0.3">
      <c r="A184" s="67" t="s">
        <v>1328</v>
      </c>
    </row>
    <row r="185" spans="1:1" x14ac:dyDescent="0.3">
      <c r="A185" s="67" t="s">
        <v>1329</v>
      </c>
    </row>
    <row r="186" spans="1:1" x14ac:dyDescent="0.3">
      <c r="A186" s="67" t="s">
        <v>1330</v>
      </c>
    </row>
    <row r="187" spans="1:1" x14ac:dyDescent="0.3">
      <c r="A187" s="67" t="s">
        <v>1331</v>
      </c>
    </row>
    <row r="188" spans="1:1" x14ac:dyDescent="0.3">
      <c r="A188" s="67" t="s">
        <v>1332</v>
      </c>
    </row>
    <row r="189" spans="1:1" x14ac:dyDescent="0.3">
      <c r="A189" s="67" t="s">
        <v>1333</v>
      </c>
    </row>
    <row r="190" spans="1:1" x14ac:dyDescent="0.3">
      <c r="A190" s="67" t="s">
        <v>1334</v>
      </c>
    </row>
    <row r="191" spans="1:1" x14ac:dyDescent="0.3">
      <c r="A191" s="67" t="s">
        <v>1335</v>
      </c>
    </row>
    <row r="192" spans="1:1" x14ac:dyDescent="0.3">
      <c r="A192" s="67" t="s">
        <v>1336</v>
      </c>
    </row>
    <row r="193" spans="1:1" x14ac:dyDescent="0.3">
      <c r="A193" s="67" t="s">
        <v>1337</v>
      </c>
    </row>
    <row r="194" spans="1:1" x14ac:dyDescent="0.3">
      <c r="A194" s="67" t="s">
        <v>1338</v>
      </c>
    </row>
    <row r="195" spans="1:1" x14ac:dyDescent="0.3">
      <c r="A195" s="67" t="s">
        <v>1339</v>
      </c>
    </row>
    <row r="196" spans="1:1" x14ac:dyDescent="0.3">
      <c r="A196" s="67" t="s">
        <v>1340</v>
      </c>
    </row>
    <row r="197" spans="1:1" x14ac:dyDescent="0.3">
      <c r="A197" s="67" t="s">
        <v>1341</v>
      </c>
    </row>
    <row r="198" spans="1:1" x14ac:dyDescent="0.3">
      <c r="A198" s="67" t="s">
        <v>1342</v>
      </c>
    </row>
    <row r="199" spans="1:1" x14ac:dyDescent="0.3">
      <c r="A199" s="67" t="s">
        <v>1343</v>
      </c>
    </row>
    <row r="200" spans="1:1" x14ac:dyDescent="0.3">
      <c r="A200" s="67" t="s">
        <v>1344</v>
      </c>
    </row>
    <row r="201" spans="1:1" x14ac:dyDescent="0.3">
      <c r="A201" s="67" t="s">
        <v>1345</v>
      </c>
    </row>
    <row r="202" spans="1:1" x14ac:dyDescent="0.3">
      <c r="A202" s="67" t="s">
        <v>1346</v>
      </c>
    </row>
    <row r="203" spans="1:1" x14ac:dyDescent="0.3">
      <c r="A203" s="67" t="s">
        <v>1347</v>
      </c>
    </row>
    <row r="204" spans="1:1" x14ac:dyDescent="0.3">
      <c r="A204" s="67" t="s">
        <v>1348</v>
      </c>
    </row>
    <row r="205" spans="1:1" x14ac:dyDescent="0.3">
      <c r="A205" s="67" t="s">
        <v>1349</v>
      </c>
    </row>
    <row r="206" spans="1:1" x14ac:dyDescent="0.3">
      <c r="A206" s="67" t="s">
        <v>1477</v>
      </c>
    </row>
    <row r="207" spans="1:1" x14ac:dyDescent="0.3">
      <c r="A207" s="67" t="s">
        <v>1350</v>
      </c>
    </row>
    <row r="208" spans="1:1" x14ac:dyDescent="0.3">
      <c r="A208" s="67" t="s">
        <v>1351</v>
      </c>
    </row>
    <row r="209" spans="1:1" x14ac:dyDescent="0.3">
      <c r="A209" s="67" t="s">
        <v>1352</v>
      </c>
    </row>
    <row r="210" spans="1:1" x14ac:dyDescent="0.3">
      <c r="A210" s="67" t="s">
        <v>1353</v>
      </c>
    </row>
    <row r="211" spans="1:1" x14ac:dyDescent="0.3">
      <c r="A211" s="67" t="s">
        <v>1354</v>
      </c>
    </row>
    <row r="212" spans="1:1" x14ac:dyDescent="0.3">
      <c r="A212" s="67" t="s">
        <v>1355</v>
      </c>
    </row>
    <row r="213" spans="1:1" x14ac:dyDescent="0.3">
      <c r="A213" s="67" t="s">
        <v>1356</v>
      </c>
    </row>
    <row r="214" spans="1:1" x14ac:dyDescent="0.3">
      <c r="A214" s="67" t="s">
        <v>1357</v>
      </c>
    </row>
    <row r="215" spans="1:1" x14ac:dyDescent="0.3">
      <c r="A215" s="67" t="s">
        <v>1358</v>
      </c>
    </row>
    <row r="216" spans="1:1" x14ac:dyDescent="0.3">
      <c r="A216" s="67" t="s">
        <v>1359</v>
      </c>
    </row>
    <row r="217" spans="1:1" x14ac:dyDescent="0.3">
      <c r="A217" s="67" t="s">
        <v>1360</v>
      </c>
    </row>
    <row r="218" spans="1:1" x14ac:dyDescent="0.3">
      <c r="A218" s="67" t="s">
        <v>1361</v>
      </c>
    </row>
    <row r="219" spans="1:1" x14ac:dyDescent="0.3">
      <c r="A219" s="67" t="s">
        <v>1362</v>
      </c>
    </row>
    <row r="220" spans="1:1" x14ac:dyDescent="0.3">
      <c r="A220" s="67" t="s">
        <v>1363</v>
      </c>
    </row>
    <row r="221" spans="1:1" x14ac:dyDescent="0.3">
      <c r="A221" s="67" t="s">
        <v>1364</v>
      </c>
    </row>
    <row r="222" spans="1:1" x14ac:dyDescent="0.3">
      <c r="A222" s="67" t="s">
        <v>1365</v>
      </c>
    </row>
    <row r="223" spans="1:1" x14ac:dyDescent="0.3">
      <c r="A223" s="67" t="s">
        <v>1366</v>
      </c>
    </row>
    <row r="224" spans="1:1" x14ac:dyDescent="0.3">
      <c r="A224" s="67" t="s">
        <v>1367</v>
      </c>
    </row>
    <row r="225" spans="1:1" x14ac:dyDescent="0.3">
      <c r="A225" s="67" t="s">
        <v>1368</v>
      </c>
    </row>
    <row r="226" spans="1:1" x14ac:dyDescent="0.3">
      <c r="A226" s="67" t="s">
        <v>1369</v>
      </c>
    </row>
    <row r="227" spans="1:1" x14ac:dyDescent="0.3">
      <c r="A227" s="67" t="s">
        <v>1370</v>
      </c>
    </row>
    <row r="228" spans="1:1" x14ac:dyDescent="0.3">
      <c r="A228" s="67" t="s">
        <v>1371</v>
      </c>
    </row>
    <row r="229" spans="1:1" x14ac:dyDescent="0.3">
      <c r="A229" s="67" t="s">
        <v>1372</v>
      </c>
    </row>
    <row r="230" spans="1:1" x14ac:dyDescent="0.3">
      <c r="A230" s="67" t="s">
        <v>1373</v>
      </c>
    </row>
    <row r="231" spans="1:1" x14ac:dyDescent="0.3">
      <c r="A231" s="67" t="s">
        <v>1374</v>
      </c>
    </row>
    <row r="232" spans="1:1" x14ac:dyDescent="0.3">
      <c r="A232" s="67" t="s">
        <v>1375</v>
      </c>
    </row>
    <row r="233" spans="1:1" x14ac:dyDescent="0.3">
      <c r="A233" s="67" t="s">
        <v>1376</v>
      </c>
    </row>
    <row r="234" spans="1:1" x14ac:dyDescent="0.3">
      <c r="A234" s="67" t="s">
        <v>1377</v>
      </c>
    </row>
    <row r="235" spans="1:1" x14ac:dyDescent="0.3">
      <c r="A235" s="67" t="s">
        <v>1378</v>
      </c>
    </row>
    <row r="236" spans="1:1" x14ac:dyDescent="0.3">
      <c r="A236" s="67" t="s">
        <v>1379</v>
      </c>
    </row>
    <row r="237" spans="1:1" x14ac:dyDescent="0.3">
      <c r="A237" s="67" t="s">
        <v>1380</v>
      </c>
    </row>
    <row r="238" spans="1:1" x14ac:dyDescent="0.3">
      <c r="A238" s="67" t="s">
        <v>1381</v>
      </c>
    </row>
    <row r="239" spans="1:1" x14ac:dyDescent="0.3">
      <c r="A239" s="67" t="s">
        <v>1382</v>
      </c>
    </row>
    <row r="240" spans="1:1" x14ac:dyDescent="0.3">
      <c r="A240" s="67" t="s">
        <v>1383</v>
      </c>
    </row>
    <row r="241" spans="1:1" x14ac:dyDescent="0.3">
      <c r="A241" s="67" t="s">
        <v>1384</v>
      </c>
    </row>
    <row r="242" spans="1:1" x14ac:dyDescent="0.3">
      <c r="A242" s="67" t="s">
        <v>1147</v>
      </c>
    </row>
    <row r="243" spans="1:1" x14ac:dyDescent="0.3">
      <c r="A243" s="67" t="s">
        <v>1385</v>
      </c>
    </row>
    <row r="244" spans="1:1" x14ac:dyDescent="0.3">
      <c r="A244" s="67" t="s">
        <v>1386</v>
      </c>
    </row>
    <row r="245" spans="1:1" x14ac:dyDescent="0.3">
      <c r="A245" s="67" t="s">
        <v>1387</v>
      </c>
    </row>
    <row r="246" spans="1:1" x14ac:dyDescent="0.3">
      <c r="A246" s="67" t="s">
        <v>1388</v>
      </c>
    </row>
    <row r="247" spans="1:1" x14ac:dyDescent="0.3">
      <c r="A247" s="67" t="s">
        <v>1389</v>
      </c>
    </row>
    <row r="248" spans="1:1" x14ac:dyDescent="0.3">
      <c r="A248" s="67" t="s">
        <v>1390</v>
      </c>
    </row>
    <row r="249" spans="1:1" x14ac:dyDescent="0.3">
      <c r="A249" s="67" t="s">
        <v>1391</v>
      </c>
    </row>
    <row r="250" spans="1:1" x14ac:dyDescent="0.3">
      <c r="A250" s="67" t="s">
        <v>1392</v>
      </c>
    </row>
    <row r="251" spans="1:1" x14ac:dyDescent="0.3">
      <c r="A251" s="67" t="s">
        <v>1393</v>
      </c>
    </row>
    <row r="252" spans="1:1" x14ac:dyDescent="0.3">
      <c r="A252" s="67" t="s">
        <v>1394</v>
      </c>
    </row>
    <row r="253" spans="1:1" x14ac:dyDescent="0.3">
      <c r="A253" s="67" t="s">
        <v>1395</v>
      </c>
    </row>
    <row r="254" spans="1:1" x14ac:dyDescent="0.3">
      <c r="A254" s="67" t="s">
        <v>1396</v>
      </c>
    </row>
    <row r="255" spans="1:1" x14ac:dyDescent="0.3">
      <c r="A255" s="67" t="s">
        <v>1397</v>
      </c>
    </row>
    <row r="256" spans="1:1" x14ac:dyDescent="0.3">
      <c r="A256" s="67" t="s">
        <v>1398</v>
      </c>
    </row>
    <row r="257" spans="1:1" x14ac:dyDescent="0.3">
      <c r="A257" s="67" t="s">
        <v>1399</v>
      </c>
    </row>
    <row r="258" spans="1:1" x14ac:dyDescent="0.3">
      <c r="A258" s="67" t="s">
        <v>1400</v>
      </c>
    </row>
    <row r="259" spans="1:1" x14ac:dyDescent="0.3">
      <c r="A259" s="67" t="s">
        <v>1401</v>
      </c>
    </row>
    <row r="260" spans="1:1" x14ac:dyDescent="0.3">
      <c r="A260" s="67" t="s">
        <v>1402</v>
      </c>
    </row>
    <row r="261" spans="1:1" x14ac:dyDescent="0.3">
      <c r="A261" s="67" t="s">
        <v>1403</v>
      </c>
    </row>
    <row r="262" spans="1:1" x14ac:dyDescent="0.3">
      <c r="A262" s="67" t="s">
        <v>1404</v>
      </c>
    </row>
    <row r="263" spans="1:1" x14ac:dyDescent="0.3">
      <c r="A263" s="67" t="s">
        <v>1405</v>
      </c>
    </row>
    <row r="264" spans="1:1" x14ac:dyDescent="0.3">
      <c r="A264" s="67" t="s">
        <v>1406</v>
      </c>
    </row>
    <row r="265" spans="1:1" x14ac:dyDescent="0.3">
      <c r="A265" s="67" t="s">
        <v>1407</v>
      </c>
    </row>
    <row r="266" spans="1:1" x14ac:dyDescent="0.3">
      <c r="A266" s="67" t="s">
        <v>1408</v>
      </c>
    </row>
    <row r="267" spans="1:1" x14ac:dyDescent="0.3">
      <c r="A267" s="67" t="s">
        <v>1409</v>
      </c>
    </row>
    <row r="268" spans="1:1" x14ac:dyDescent="0.3">
      <c r="A268" s="67" t="s">
        <v>1410</v>
      </c>
    </row>
    <row r="269" spans="1:1" x14ac:dyDescent="0.3">
      <c r="A269" s="67" t="s">
        <v>1411</v>
      </c>
    </row>
    <row r="270" spans="1:1" x14ac:dyDescent="0.3">
      <c r="A270" s="67" t="s">
        <v>1412</v>
      </c>
    </row>
    <row r="271" spans="1:1" x14ac:dyDescent="0.3">
      <c r="A271" s="67" t="s">
        <v>1413</v>
      </c>
    </row>
    <row r="272" spans="1:1" x14ac:dyDescent="0.3">
      <c r="A272" s="67" t="s">
        <v>1414</v>
      </c>
    </row>
    <row r="273" spans="1:1" x14ac:dyDescent="0.3">
      <c r="A273" s="67" t="s">
        <v>1415</v>
      </c>
    </row>
    <row r="274" spans="1:1" x14ac:dyDescent="0.3">
      <c r="A274" s="67" t="s">
        <v>1416</v>
      </c>
    </row>
    <row r="275" spans="1:1" x14ac:dyDescent="0.3">
      <c r="A275" s="67" t="s">
        <v>1417</v>
      </c>
    </row>
    <row r="276" spans="1:1" x14ac:dyDescent="0.3">
      <c r="A276" s="67" t="s">
        <v>1418</v>
      </c>
    </row>
    <row r="277" spans="1:1" x14ac:dyDescent="0.3">
      <c r="A277" s="67" t="s">
        <v>1419</v>
      </c>
    </row>
    <row r="278" spans="1:1" x14ac:dyDescent="0.3">
      <c r="A278" s="67" t="s">
        <v>1420</v>
      </c>
    </row>
    <row r="279" spans="1:1" x14ac:dyDescent="0.3">
      <c r="A279" s="67" t="s">
        <v>1421</v>
      </c>
    </row>
    <row r="280" spans="1:1" x14ac:dyDescent="0.3">
      <c r="A280" s="67" t="s">
        <v>1422</v>
      </c>
    </row>
    <row r="281" spans="1:1" x14ac:dyDescent="0.3">
      <c r="A281" s="67" t="s">
        <v>1423</v>
      </c>
    </row>
    <row r="282" spans="1:1" x14ac:dyDescent="0.3">
      <c r="A282" s="67" t="s">
        <v>1424</v>
      </c>
    </row>
    <row r="283" spans="1:1" x14ac:dyDescent="0.3">
      <c r="A283" s="67" t="s">
        <v>1425</v>
      </c>
    </row>
    <row r="284" spans="1:1" x14ac:dyDescent="0.3">
      <c r="A284" s="67" t="s">
        <v>1426</v>
      </c>
    </row>
    <row r="285" spans="1:1" x14ac:dyDescent="0.3">
      <c r="A285" s="67" t="s">
        <v>1427</v>
      </c>
    </row>
    <row r="286" spans="1:1" x14ac:dyDescent="0.3">
      <c r="A286" s="67" t="s">
        <v>1428</v>
      </c>
    </row>
    <row r="287" spans="1:1" x14ac:dyDescent="0.3">
      <c r="A287" s="67" t="s">
        <v>1429</v>
      </c>
    </row>
    <row r="288" spans="1:1" x14ac:dyDescent="0.3">
      <c r="A288" s="67" t="s">
        <v>1430</v>
      </c>
    </row>
    <row r="289" spans="1:1" x14ac:dyDescent="0.3">
      <c r="A289" s="67" t="s">
        <v>1431</v>
      </c>
    </row>
    <row r="290" spans="1:1" x14ac:dyDescent="0.3">
      <c r="A290" s="67" t="s">
        <v>1432</v>
      </c>
    </row>
    <row r="291" spans="1:1" x14ac:dyDescent="0.3">
      <c r="A291" s="67" t="s">
        <v>1433</v>
      </c>
    </row>
    <row r="292" spans="1:1" x14ac:dyDescent="0.3">
      <c r="A292" s="67" t="s">
        <v>1434</v>
      </c>
    </row>
    <row r="293" spans="1:1" x14ac:dyDescent="0.3">
      <c r="A293" s="67" t="s">
        <v>1435</v>
      </c>
    </row>
    <row r="294" spans="1:1" x14ac:dyDescent="0.3">
      <c r="A294" s="67" t="s">
        <v>1436</v>
      </c>
    </row>
    <row r="295" spans="1:1" x14ac:dyDescent="0.3">
      <c r="A295" s="67" t="s">
        <v>1437</v>
      </c>
    </row>
    <row r="296" spans="1:1" x14ac:dyDescent="0.3">
      <c r="A296" s="67" t="s">
        <v>1438</v>
      </c>
    </row>
    <row r="297" spans="1:1" x14ac:dyDescent="0.3">
      <c r="A297" s="67" t="s">
        <v>1439</v>
      </c>
    </row>
    <row r="298" spans="1:1" x14ac:dyDescent="0.3">
      <c r="A298" s="67" t="s">
        <v>1440</v>
      </c>
    </row>
    <row r="299" spans="1:1" x14ac:dyDescent="0.3">
      <c r="A299" s="67" t="s">
        <v>1441</v>
      </c>
    </row>
    <row r="300" spans="1:1" x14ac:dyDescent="0.3">
      <c r="A300" s="67" t="s">
        <v>1442</v>
      </c>
    </row>
    <row r="301" spans="1:1" x14ac:dyDescent="0.3">
      <c r="A301" s="67" t="s">
        <v>1443</v>
      </c>
    </row>
    <row r="302" spans="1:1" x14ac:dyDescent="0.3">
      <c r="A302" s="67" t="s">
        <v>1444</v>
      </c>
    </row>
    <row r="303" spans="1:1" x14ac:dyDescent="0.3">
      <c r="A303" s="67" t="s">
        <v>1445</v>
      </c>
    </row>
    <row r="304" spans="1:1" x14ac:dyDescent="0.3">
      <c r="A304" s="67" t="s">
        <v>1446</v>
      </c>
    </row>
    <row r="305" spans="1:1" x14ac:dyDescent="0.3">
      <c r="A305" s="67" t="s">
        <v>1447</v>
      </c>
    </row>
    <row r="306" spans="1:1" x14ac:dyDescent="0.3">
      <c r="A306" s="67" t="s">
        <v>1448</v>
      </c>
    </row>
    <row r="307" spans="1:1" x14ac:dyDescent="0.3">
      <c r="A307" s="67" t="s">
        <v>1449</v>
      </c>
    </row>
    <row r="308" spans="1:1" x14ac:dyDescent="0.3">
      <c r="A308" s="67" t="s">
        <v>1450</v>
      </c>
    </row>
    <row r="309" spans="1:1" x14ac:dyDescent="0.3">
      <c r="A309" s="67" t="s">
        <v>1451</v>
      </c>
    </row>
    <row r="310" spans="1:1" x14ac:dyDescent="0.3">
      <c r="A310" s="67" t="s">
        <v>1452</v>
      </c>
    </row>
    <row r="311" spans="1:1" x14ac:dyDescent="0.3">
      <c r="A311" s="67" t="s">
        <v>1453</v>
      </c>
    </row>
    <row r="312" spans="1:1" x14ac:dyDescent="0.3">
      <c r="A312" s="67" t="s">
        <v>1454</v>
      </c>
    </row>
    <row r="313" spans="1:1" x14ac:dyDescent="0.3">
      <c r="A313" s="39"/>
    </row>
    <row r="314" spans="1:1" x14ac:dyDescent="0.3">
      <c r="A314" s="39"/>
    </row>
    <row r="315" spans="1:1" x14ac:dyDescent="0.3">
      <c r="A315" s="39"/>
    </row>
    <row r="316" spans="1:1" x14ac:dyDescent="0.3">
      <c r="A316" s="39"/>
    </row>
    <row r="317" spans="1:1" x14ac:dyDescent="0.3">
      <c r="A317" s="39"/>
    </row>
    <row r="318" spans="1:1" x14ac:dyDescent="0.3">
      <c r="A318" s="39"/>
    </row>
    <row r="319" spans="1:1" x14ac:dyDescent="0.3">
      <c r="A319" s="39"/>
    </row>
    <row r="320" spans="1:1" x14ac:dyDescent="0.3">
      <c r="A320" s="39"/>
    </row>
    <row r="321" spans="1:1" x14ac:dyDescent="0.3">
      <c r="A321" s="39"/>
    </row>
    <row r="322" spans="1:1" x14ac:dyDescent="0.3">
      <c r="A322" s="39"/>
    </row>
    <row r="323" spans="1:1" x14ac:dyDescent="0.3">
      <c r="A323" s="39"/>
    </row>
    <row r="324" spans="1:1" x14ac:dyDescent="0.3">
      <c r="A324" s="39"/>
    </row>
    <row r="325" spans="1:1" x14ac:dyDescent="0.3">
      <c r="A325" s="39"/>
    </row>
    <row r="326" spans="1:1" x14ac:dyDescent="0.3">
      <c r="A326" s="39"/>
    </row>
    <row r="327" spans="1:1" x14ac:dyDescent="0.3">
      <c r="A327" s="39"/>
    </row>
    <row r="328" spans="1:1" x14ac:dyDescent="0.3">
      <c r="A328" s="39"/>
    </row>
    <row r="329" spans="1:1" x14ac:dyDescent="0.3">
      <c r="A329" s="39"/>
    </row>
    <row r="330" spans="1:1" x14ac:dyDescent="0.3">
      <c r="A330" s="39"/>
    </row>
    <row r="331" spans="1:1" x14ac:dyDescent="0.3">
      <c r="A331" s="39"/>
    </row>
    <row r="332" spans="1:1" x14ac:dyDescent="0.3">
      <c r="A332" s="39"/>
    </row>
    <row r="333" spans="1:1" x14ac:dyDescent="0.3">
      <c r="A333" s="39"/>
    </row>
    <row r="334" spans="1:1" x14ac:dyDescent="0.3">
      <c r="A334" s="39"/>
    </row>
    <row r="335" spans="1:1" x14ac:dyDescent="0.3">
      <c r="A335" s="39"/>
    </row>
    <row r="336" spans="1:1" x14ac:dyDescent="0.3">
      <c r="A336" s="39"/>
    </row>
    <row r="337" spans="1:1" x14ac:dyDescent="0.3">
      <c r="A337" s="39"/>
    </row>
    <row r="338" spans="1:1" x14ac:dyDescent="0.3">
      <c r="A338" s="39"/>
    </row>
    <row r="339" spans="1:1" x14ac:dyDescent="0.3">
      <c r="A339" s="39"/>
    </row>
    <row r="340" spans="1:1" x14ac:dyDescent="0.3">
      <c r="A340" s="39"/>
    </row>
    <row r="341" spans="1:1" x14ac:dyDescent="0.3">
      <c r="A341" s="39"/>
    </row>
    <row r="342" spans="1:1" x14ac:dyDescent="0.3">
      <c r="A342" s="39"/>
    </row>
    <row r="343" spans="1:1" x14ac:dyDescent="0.3">
      <c r="A343" s="39"/>
    </row>
    <row r="344" spans="1:1" x14ac:dyDescent="0.3">
      <c r="A344" s="39"/>
    </row>
    <row r="345" spans="1:1" x14ac:dyDescent="0.3">
      <c r="A345" s="39"/>
    </row>
    <row r="346" spans="1:1" x14ac:dyDescent="0.3">
      <c r="A346" s="39"/>
    </row>
    <row r="347" spans="1:1" x14ac:dyDescent="0.3">
      <c r="A347" s="39"/>
    </row>
    <row r="348" spans="1:1" x14ac:dyDescent="0.3">
      <c r="A348" s="39"/>
    </row>
    <row r="349" spans="1:1" x14ac:dyDescent="0.3">
      <c r="A349" s="39"/>
    </row>
    <row r="350" spans="1:1" x14ac:dyDescent="0.3">
      <c r="A350" s="39"/>
    </row>
    <row r="351" spans="1:1" x14ac:dyDescent="0.3">
      <c r="A351" s="39"/>
    </row>
    <row r="352" spans="1:1" x14ac:dyDescent="0.3">
      <c r="A352" s="39"/>
    </row>
    <row r="353" spans="1:1" x14ac:dyDescent="0.3">
      <c r="A353" s="39"/>
    </row>
    <row r="354" spans="1:1" x14ac:dyDescent="0.3">
      <c r="A354" s="39"/>
    </row>
    <row r="355" spans="1:1" x14ac:dyDescent="0.3">
      <c r="A355" s="39"/>
    </row>
    <row r="356" spans="1:1" x14ac:dyDescent="0.3">
      <c r="A356" s="39"/>
    </row>
    <row r="357" spans="1:1" x14ac:dyDescent="0.3">
      <c r="A357" s="39"/>
    </row>
    <row r="358" spans="1:1" x14ac:dyDescent="0.3">
      <c r="A358" s="39"/>
    </row>
    <row r="359" spans="1:1" x14ac:dyDescent="0.3">
      <c r="A359" s="39"/>
    </row>
    <row r="360" spans="1:1" x14ac:dyDescent="0.3">
      <c r="A360" s="39"/>
    </row>
    <row r="361" spans="1:1" x14ac:dyDescent="0.3">
      <c r="A361" s="39"/>
    </row>
    <row r="362" spans="1:1" x14ac:dyDescent="0.3">
      <c r="A362" s="39"/>
    </row>
    <row r="363" spans="1:1" x14ac:dyDescent="0.3">
      <c r="A363" s="39"/>
    </row>
    <row r="364" spans="1:1" x14ac:dyDescent="0.3">
      <c r="A364" s="39"/>
    </row>
    <row r="365" spans="1:1" x14ac:dyDescent="0.3">
      <c r="A365" s="39"/>
    </row>
    <row r="366" spans="1:1" x14ac:dyDescent="0.3">
      <c r="A366" s="39"/>
    </row>
    <row r="367" spans="1:1" x14ac:dyDescent="0.3">
      <c r="A367" s="39"/>
    </row>
    <row r="368" spans="1:1" x14ac:dyDescent="0.3">
      <c r="A368" s="39"/>
    </row>
    <row r="369" spans="1:1" x14ac:dyDescent="0.3">
      <c r="A369" s="39"/>
    </row>
    <row r="370" spans="1:1" x14ac:dyDescent="0.3">
      <c r="A370" s="39"/>
    </row>
    <row r="371" spans="1:1" x14ac:dyDescent="0.3">
      <c r="A371" s="39"/>
    </row>
    <row r="372" spans="1:1" x14ac:dyDescent="0.3">
      <c r="A372" s="39"/>
    </row>
    <row r="373" spans="1:1" x14ac:dyDescent="0.3">
      <c r="A373" s="39"/>
    </row>
    <row r="374" spans="1:1" x14ac:dyDescent="0.3">
      <c r="A374" s="39"/>
    </row>
    <row r="375" spans="1:1" x14ac:dyDescent="0.3">
      <c r="A375" s="39"/>
    </row>
    <row r="376" spans="1:1" x14ac:dyDescent="0.3">
      <c r="A376" s="39"/>
    </row>
    <row r="377" spans="1:1" x14ac:dyDescent="0.3">
      <c r="A377" s="39"/>
    </row>
    <row r="378" spans="1:1" x14ac:dyDescent="0.3">
      <c r="A378" s="39"/>
    </row>
    <row r="379" spans="1:1" x14ac:dyDescent="0.3">
      <c r="A379" s="39"/>
    </row>
    <row r="380" spans="1:1" x14ac:dyDescent="0.3">
      <c r="A380" s="39"/>
    </row>
    <row r="381" spans="1:1" x14ac:dyDescent="0.3">
      <c r="A381" s="39"/>
    </row>
    <row r="382" spans="1:1" x14ac:dyDescent="0.3">
      <c r="A382" s="39"/>
    </row>
    <row r="383" spans="1:1" x14ac:dyDescent="0.3">
      <c r="A383" s="39"/>
    </row>
    <row r="384" spans="1:1" x14ac:dyDescent="0.3">
      <c r="A384" s="39"/>
    </row>
    <row r="385" spans="1:1" x14ac:dyDescent="0.3">
      <c r="A385" s="39"/>
    </row>
    <row r="386" spans="1:1" x14ac:dyDescent="0.3">
      <c r="A386" s="39"/>
    </row>
    <row r="387" spans="1:1" x14ac:dyDescent="0.3">
      <c r="A387" s="39"/>
    </row>
    <row r="388" spans="1:1" x14ac:dyDescent="0.3">
      <c r="A388" s="39"/>
    </row>
    <row r="389" spans="1:1" x14ac:dyDescent="0.3">
      <c r="A389" s="39"/>
    </row>
    <row r="390" spans="1:1" x14ac:dyDescent="0.3">
      <c r="A390" s="39"/>
    </row>
    <row r="391" spans="1:1" x14ac:dyDescent="0.3">
      <c r="A391" s="39"/>
    </row>
    <row r="392" spans="1:1" x14ac:dyDescent="0.3">
      <c r="A392" s="39"/>
    </row>
    <row r="393" spans="1:1" x14ac:dyDescent="0.3">
      <c r="A393" s="39"/>
    </row>
    <row r="394" spans="1:1" x14ac:dyDescent="0.3">
      <c r="A394" s="39"/>
    </row>
    <row r="395" spans="1:1" x14ac:dyDescent="0.3">
      <c r="A395" s="39"/>
    </row>
    <row r="396" spans="1:1" x14ac:dyDescent="0.3">
      <c r="A396" s="39"/>
    </row>
    <row r="397" spans="1:1" x14ac:dyDescent="0.3">
      <c r="A397" s="39"/>
    </row>
    <row r="398" spans="1:1" x14ac:dyDescent="0.3">
      <c r="A398" s="39"/>
    </row>
    <row r="399" spans="1:1" x14ac:dyDescent="0.3">
      <c r="A399" s="39"/>
    </row>
    <row r="400" spans="1:1" x14ac:dyDescent="0.3">
      <c r="A400" s="39"/>
    </row>
    <row r="401" spans="1:1" x14ac:dyDescent="0.3">
      <c r="A401" s="39"/>
    </row>
    <row r="402" spans="1:1" x14ac:dyDescent="0.3">
      <c r="A402" s="39"/>
    </row>
    <row r="403" spans="1:1" x14ac:dyDescent="0.3">
      <c r="A403" s="39"/>
    </row>
    <row r="404" spans="1:1" x14ac:dyDescent="0.3">
      <c r="A404" s="39"/>
    </row>
    <row r="405" spans="1:1" x14ac:dyDescent="0.3">
      <c r="A405" s="39"/>
    </row>
    <row r="406" spans="1:1" x14ac:dyDescent="0.3">
      <c r="A406" s="39"/>
    </row>
    <row r="407" spans="1:1" x14ac:dyDescent="0.3">
      <c r="A407" s="39"/>
    </row>
    <row r="408" spans="1:1" x14ac:dyDescent="0.3">
      <c r="A408" s="39"/>
    </row>
    <row r="409" spans="1:1" x14ac:dyDescent="0.3">
      <c r="A409" s="39"/>
    </row>
    <row r="410" spans="1:1" x14ac:dyDescent="0.3">
      <c r="A410" s="39"/>
    </row>
    <row r="411" spans="1:1" x14ac:dyDescent="0.3">
      <c r="A411" s="39"/>
    </row>
    <row r="412" spans="1:1" x14ac:dyDescent="0.3">
      <c r="A412" s="39"/>
    </row>
    <row r="413" spans="1:1" x14ac:dyDescent="0.3">
      <c r="A413" s="39"/>
    </row>
    <row r="414" spans="1:1" x14ac:dyDescent="0.3">
      <c r="A414" s="39"/>
    </row>
    <row r="415" spans="1:1" x14ac:dyDescent="0.3">
      <c r="A415" s="39"/>
    </row>
    <row r="416" spans="1:1" x14ac:dyDescent="0.3">
      <c r="A416" s="39"/>
    </row>
    <row r="417" spans="1:1" x14ac:dyDescent="0.3">
      <c r="A417" s="39"/>
    </row>
    <row r="418" spans="1:1" x14ac:dyDescent="0.3">
      <c r="A418" s="39"/>
    </row>
    <row r="419" spans="1:1" x14ac:dyDescent="0.3">
      <c r="A419" s="39"/>
    </row>
    <row r="420" spans="1:1" x14ac:dyDescent="0.3">
      <c r="A420" s="39"/>
    </row>
    <row r="421" spans="1:1" x14ac:dyDescent="0.3">
      <c r="A421" s="39"/>
    </row>
    <row r="422" spans="1:1" x14ac:dyDescent="0.3">
      <c r="A422" s="39"/>
    </row>
    <row r="423" spans="1:1" x14ac:dyDescent="0.3">
      <c r="A423" s="39"/>
    </row>
    <row r="424" spans="1:1" x14ac:dyDescent="0.3">
      <c r="A424" s="39"/>
    </row>
    <row r="425" spans="1:1" x14ac:dyDescent="0.3">
      <c r="A425" s="39"/>
    </row>
    <row r="426" spans="1:1" x14ac:dyDescent="0.3">
      <c r="A426" s="39"/>
    </row>
    <row r="427" spans="1:1" x14ac:dyDescent="0.3">
      <c r="A427" s="39"/>
    </row>
    <row r="428" spans="1:1" x14ac:dyDescent="0.3">
      <c r="A428" s="39"/>
    </row>
    <row r="429" spans="1:1" x14ac:dyDescent="0.3">
      <c r="A429" s="39"/>
    </row>
    <row r="430" spans="1:1" x14ac:dyDescent="0.3">
      <c r="A430" s="39"/>
    </row>
    <row r="431" spans="1:1" x14ac:dyDescent="0.3">
      <c r="A431" s="39"/>
    </row>
    <row r="432" spans="1:1" x14ac:dyDescent="0.3">
      <c r="A432" s="39"/>
    </row>
    <row r="433" spans="1:1" x14ac:dyDescent="0.3">
      <c r="A433" s="39"/>
    </row>
    <row r="434" spans="1:1" x14ac:dyDescent="0.3">
      <c r="A434" s="39"/>
    </row>
    <row r="435" spans="1:1" x14ac:dyDescent="0.3">
      <c r="A435" s="39"/>
    </row>
    <row r="436" spans="1:1" x14ac:dyDescent="0.3">
      <c r="A436" s="39"/>
    </row>
    <row r="437" spans="1:1" x14ac:dyDescent="0.3">
      <c r="A437" s="39"/>
    </row>
    <row r="438" spans="1:1" x14ac:dyDescent="0.3">
      <c r="A438" s="39"/>
    </row>
    <row r="439" spans="1:1" x14ac:dyDescent="0.3">
      <c r="A439" s="39"/>
    </row>
    <row r="440" spans="1:1" x14ac:dyDescent="0.3">
      <c r="A440" s="39"/>
    </row>
    <row r="441" spans="1:1" x14ac:dyDescent="0.3">
      <c r="A441" s="39"/>
    </row>
    <row r="442" spans="1:1" x14ac:dyDescent="0.3">
      <c r="A442" s="39"/>
    </row>
    <row r="443" spans="1:1" x14ac:dyDescent="0.3">
      <c r="A443" s="39"/>
    </row>
    <row r="444" spans="1:1" x14ac:dyDescent="0.3">
      <c r="A444" s="39"/>
    </row>
    <row r="445" spans="1:1" x14ac:dyDescent="0.3">
      <c r="A445" s="39"/>
    </row>
    <row r="446" spans="1:1" x14ac:dyDescent="0.3">
      <c r="A446" s="39"/>
    </row>
    <row r="447" spans="1:1" x14ac:dyDescent="0.3">
      <c r="A447" s="39"/>
    </row>
    <row r="448" spans="1:1" x14ac:dyDescent="0.3">
      <c r="A448" s="39"/>
    </row>
    <row r="449" spans="1:1" x14ac:dyDescent="0.3">
      <c r="A449" s="39"/>
    </row>
    <row r="450" spans="1:1" x14ac:dyDescent="0.3">
      <c r="A450" s="39"/>
    </row>
    <row r="451" spans="1:1" x14ac:dyDescent="0.3">
      <c r="A451" s="39"/>
    </row>
    <row r="452" spans="1:1" x14ac:dyDescent="0.3">
      <c r="A452" s="39"/>
    </row>
    <row r="453" spans="1:1" x14ac:dyDescent="0.3">
      <c r="A453" s="39"/>
    </row>
    <row r="454" spans="1:1" x14ac:dyDescent="0.3">
      <c r="A454" s="39"/>
    </row>
    <row r="455" spans="1:1" x14ac:dyDescent="0.3">
      <c r="A455" s="39"/>
    </row>
    <row r="456" spans="1:1" x14ac:dyDescent="0.3">
      <c r="A456" s="39"/>
    </row>
    <row r="457" spans="1:1" x14ac:dyDescent="0.3">
      <c r="A457" s="39"/>
    </row>
    <row r="458" spans="1:1" x14ac:dyDescent="0.3">
      <c r="A458" s="39"/>
    </row>
    <row r="459" spans="1:1" x14ac:dyDescent="0.3">
      <c r="A459" s="39"/>
    </row>
    <row r="460" spans="1:1" x14ac:dyDescent="0.3">
      <c r="A460" s="39"/>
    </row>
    <row r="461" spans="1:1" x14ac:dyDescent="0.3">
      <c r="A461" s="39"/>
    </row>
    <row r="462" spans="1:1" x14ac:dyDescent="0.3">
      <c r="A462" s="39"/>
    </row>
    <row r="463" spans="1:1" x14ac:dyDescent="0.3">
      <c r="A463" s="39"/>
    </row>
    <row r="464" spans="1:1" x14ac:dyDescent="0.3">
      <c r="A464" s="39"/>
    </row>
    <row r="465" spans="1:1" x14ac:dyDescent="0.3">
      <c r="A465" s="39"/>
    </row>
    <row r="466" spans="1:1" x14ac:dyDescent="0.3">
      <c r="A466" s="39"/>
    </row>
    <row r="467" spans="1:1" x14ac:dyDescent="0.3">
      <c r="A467" s="39"/>
    </row>
    <row r="468" spans="1:1" x14ac:dyDescent="0.3">
      <c r="A468" s="39"/>
    </row>
    <row r="469" spans="1:1" x14ac:dyDescent="0.3">
      <c r="A469" s="39"/>
    </row>
    <row r="470" spans="1:1" x14ac:dyDescent="0.3">
      <c r="A470" s="39"/>
    </row>
    <row r="471" spans="1:1" x14ac:dyDescent="0.3">
      <c r="A471" s="39"/>
    </row>
    <row r="472" spans="1:1" x14ac:dyDescent="0.3">
      <c r="A472" s="39"/>
    </row>
    <row r="473" spans="1:1" x14ac:dyDescent="0.3">
      <c r="A473" s="39"/>
    </row>
    <row r="474" spans="1:1" x14ac:dyDescent="0.3">
      <c r="A474" s="39"/>
    </row>
    <row r="475" spans="1:1" x14ac:dyDescent="0.3">
      <c r="A475" s="39"/>
    </row>
    <row r="476" spans="1:1" x14ac:dyDescent="0.3">
      <c r="A476" s="39"/>
    </row>
    <row r="477" spans="1:1" x14ac:dyDescent="0.3">
      <c r="A477" s="39"/>
    </row>
    <row r="478" spans="1:1" x14ac:dyDescent="0.3">
      <c r="A478" s="39"/>
    </row>
    <row r="479" spans="1:1" x14ac:dyDescent="0.3">
      <c r="A479" s="39"/>
    </row>
    <row r="480" spans="1:1" x14ac:dyDescent="0.3">
      <c r="A480" s="39"/>
    </row>
    <row r="481" spans="1:1" x14ac:dyDescent="0.3">
      <c r="A481" s="39"/>
    </row>
    <row r="482" spans="1:1" x14ac:dyDescent="0.3">
      <c r="A482" s="39"/>
    </row>
    <row r="483" spans="1:1" x14ac:dyDescent="0.3">
      <c r="A483" s="39"/>
    </row>
    <row r="484" spans="1:1" x14ac:dyDescent="0.3">
      <c r="A484" s="39"/>
    </row>
    <row r="485" spans="1:1" x14ac:dyDescent="0.3">
      <c r="A485" s="39"/>
    </row>
    <row r="486" spans="1:1" x14ac:dyDescent="0.3">
      <c r="A486" s="39"/>
    </row>
    <row r="487" spans="1:1" x14ac:dyDescent="0.3">
      <c r="A487" s="39"/>
    </row>
    <row r="488" spans="1:1" x14ac:dyDescent="0.3">
      <c r="A488" s="39"/>
    </row>
    <row r="489" spans="1:1" x14ac:dyDescent="0.3">
      <c r="A489" s="39"/>
    </row>
    <row r="490" spans="1:1" x14ac:dyDescent="0.3">
      <c r="A490" s="39"/>
    </row>
    <row r="491" spans="1:1" x14ac:dyDescent="0.3">
      <c r="A491" s="39"/>
    </row>
    <row r="492" spans="1:1" x14ac:dyDescent="0.3">
      <c r="A492" s="39"/>
    </row>
    <row r="493" spans="1:1" x14ac:dyDescent="0.3">
      <c r="A493" s="39"/>
    </row>
    <row r="494" spans="1:1" x14ac:dyDescent="0.3">
      <c r="A494" s="39"/>
    </row>
    <row r="495" spans="1:1" x14ac:dyDescent="0.3">
      <c r="A495" s="39"/>
    </row>
    <row r="496" spans="1:1" x14ac:dyDescent="0.3">
      <c r="A496" s="39"/>
    </row>
    <row r="497" spans="1:1" x14ac:dyDescent="0.3">
      <c r="A497" s="39"/>
    </row>
    <row r="498" spans="1:1" x14ac:dyDescent="0.3">
      <c r="A498" s="39"/>
    </row>
    <row r="499" spans="1:1" x14ac:dyDescent="0.3">
      <c r="A499" s="39"/>
    </row>
    <row r="500" spans="1:1" x14ac:dyDescent="0.3">
      <c r="A500" s="39"/>
    </row>
    <row r="501" spans="1:1" x14ac:dyDescent="0.3">
      <c r="A501" s="39"/>
    </row>
    <row r="502" spans="1:1" x14ac:dyDescent="0.3">
      <c r="A502" s="39"/>
    </row>
    <row r="503" spans="1:1" x14ac:dyDescent="0.3">
      <c r="A503" s="39"/>
    </row>
    <row r="504" spans="1:1" x14ac:dyDescent="0.3">
      <c r="A504" s="39"/>
    </row>
    <row r="505" spans="1:1" x14ac:dyDescent="0.3">
      <c r="A505" s="39"/>
    </row>
    <row r="506" spans="1:1" x14ac:dyDescent="0.3">
      <c r="A506" s="39"/>
    </row>
    <row r="507" spans="1:1" x14ac:dyDescent="0.3">
      <c r="A507" s="39"/>
    </row>
    <row r="508" spans="1:1" x14ac:dyDescent="0.3">
      <c r="A508" s="39"/>
    </row>
    <row r="509" spans="1:1" x14ac:dyDescent="0.3">
      <c r="A509" s="39"/>
    </row>
    <row r="510" spans="1:1" x14ac:dyDescent="0.3">
      <c r="A510" s="39"/>
    </row>
    <row r="511" spans="1:1" x14ac:dyDescent="0.3">
      <c r="A511" s="39"/>
    </row>
    <row r="512" spans="1:1" x14ac:dyDescent="0.3">
      <c r="A512" s="39"/>
    </row>
    <row r="513" spans="1:1" x14ac:dyDescent="0.3">
      <c r="A513" s="39"/>
    </row>
    <row r="514" spans="1:1" x14ac:dyDescent="0.3">
      <c r="A514" s="39"/>
    </row>
    <row r="515" spans="1:1" x14ac:dyDescent="0.3">
      <c r="A515" s="39"/>
    </row>
    <row r="516" spans="1:1" x14ac:dyDescent="0.3">
      <c r="A516" s="39"/>
    </row>
    <row r="517" spans="1:1" x14ac:dyDescent="0.3">
      <c r="A517" s="39"/>
    </row>
    <row r="518" spans="1:1" x14ac:dyDescent="0.3">
      <c r="A518" s="39"/>
    </row>
    <row r="519" spans="1:1" x14ac:dyDescent="0.3">
      <c r="A519" s="39"/>
    </row>
    <row r="520" spans="1:1" x14ac:dyDescent="0.3">
      <c r="A520" s="39"/>
    </row>
    <row r="521" spans="1:1" x14ac:dyDescent="0.3">
      <c r="A521" s="39"/>
    </row>
    <row r="522" spans="1:1" x14ac:dyDescent="0.3">
      <c r="A522" s="39"/>
    </row>
    <row r="523" spans="1:1" x14ac:dyDescent="0.3">
      <c r="A523" s="39"/>
    </row>
    <row r="524" spans="1:1" x14ac:dyDescent="0.3">
      <c r="A524" s="39"/>
    </row>
    <row r="525" spans="1:1" x14ac:dyDescent="0.3">
      <c r="A525" s="39"/>
    </row>
    <row r="526" spans="1:1" x14ac:dyDescent="0.3">
      <c r="A526" s="39"/>
    </row>
    <row r="527" spans="1:1" x14ac:dyDescent="0.3">
      <c r="A527" s="39"/>
    </row>
    <row r="528" spans="1:1" x14ac:dyDescent="0.3">
      <c r="A528" s="39"/>
    </row>
    <row r="529" spans="1:1" x14ac:dyDescent="0.3">
      <c r="A529" s="39"/>
    </row>
    <row r="530" spans="1:1" x14ac:dyDescent="0.3">
      <c r="A530" s="39"/>
    </row>
    <row r="531" spans="1:1" x14ac:dyDescent="0.3">
      <c r="A531" s="39"/>
    </row>
    <row r="532" spans="1:1" x14ac:dyDescent="0.3">
      <c r="A532" s="39"/>
    </row>
    <row r="533" spans="1:1" x14ac:dyDescent="0.3">
      <c r="A533" s="39"/>
    </row>
    <row r="534" spans="1:1" x14ac:dyDescent="0.3">
      <c r="A534" s="39"/>
    </row>
    <row r="535" spans="1:1" x14ac:dyDescent="0.3">
      <c r="A535" s="39"/>
    </row>
    <row r="536" spans="1:1" x14ac:dyDescent="0.3">
      <c r="A536" s="39"/>
    </row>
    <row r="537" spans="1:1" x14ac:dyDescent="0.3">
      <c r="A537" s="39"/>
    </row>
    <row r="538" spans="1:1" x14ac:dyDescent="0.3">
      <c r="A538" s="39"/>
    </row>
    <row r="539" spans="1:1" x14ac:dyDescent="0.3">
      <c r="A539" s="39"/>
    </row>
    <row r="540" spans="1:1" x14ac:dyDescent="0.3">
      <c r="A540" s="39"/>
    </row>
    <row r="541" spans="1:1" x14ac:dyDescent="0.3">
      <c r="A541" s="39"/>
    </row>
    <row r="542" spans="1:1" x14ac:dyDescent="0.3">
      <c r="A542" s="39"/>
    </row>
    <row r="543" spans="1:1" x14ac:dyDescent="0.3">
      <c r="A543" s="39"/>
    </row>
    <row r="544" spans="1:1" x14ac:dyDescent="0.3">
      <c r="A544" s="39"/>
    </row>
    <row r="545" spans="1:1" x14ac:dyDescent="0.3">
      <c r="A545" s="39"/>
    </row>
    <row r="546" spans="1:1" x14ac:dyDescent="0.3">
      <c r="A546" s="39"/>
    </row>
    <row r="547" spans="1:1" x14ac:dyDescent="0.3">
      <c r="A547" s="39"/>
    </row>
    <row r="548" spans="1:1" x14ac:dyDescent="0.3">
      <c r="A548" s="39"/>
    </row>
    <row r="549" spans="1:1" x14ac:dyDescent="0.3">
      <c r="A549" s="39"/>
    </row>
    <row r="550" spans="1:1" x14ac:dyDescent="0.3">
      <c r="A550" s="39"/>
    </row>
    <row r="551" spans="1:1" x14ac:dyDescent="0.3">
      <c r="A551" s="39"/>
    </row>
    <row r="552" spans="1:1" x14ac:dyDescent="0.3">
      <c r="A552" s="39"/>
    </row>
    <row r="553" spans="1:1" x14ac:dyDescent="0.3">
      <c r="A553" s="39"/>
    </row>
    <row r="554" spans="1:1" x14ac:dyDescent="0.3">
      <c r="A554" s="39"/>
    </row>
    <row r="555" spans="1:1" x14ac:dyDescent="0.3">
      <c r="A555" s="39"/>
    </row>
    <row r="556" spans="1:1" x14ac:dyDescent="0.3">
      <c r="A556" s="39"/>
    </row>
    <row r="557" spans="1:1" x14ac:dyDescent="0.3">
      <c r="A557" s="39"/>
    </row>
    <row r="558" spans="1:1" x14ac:dyDescent="0.3">
      <c r="A558" s="39"/>
    </row>
    <row r="559" spans="1:1" x14ac:dyDescent="0.3">
      <c r="A559" s="39"/>
    </row>
    <row r="560" spans="1:1" x14ac:dyDescent="0.3">
      <c r="A560" s="39"/>
    </row>
    <row r="561" spans="1:1" x14ac:dyDescent="0.3">
      <c r="A561" s="39"/>
    </row>
    <row r="562" spans="1:1" x14ac:dyDescent="0.3">
      <c r="A562" s="39"/>
    </row>
    <row r="563" spans="1:1" x14ac:dyDescent="0.3">
      <c r="A563" s="39"/>
    </row>
    <row r="564" spans="1:1" x14ac:dyDescent="0.3">
      <c r="A564" s="39"/>
    </row>
    <row r="565" spans="1:1" x14ac:dyDescent="0.3">
      <c r="A565" s="39"/>
    </row>
    <row r="566" spans="1:1" x14ac:dyDescent="0.3">
      <c r="A566" s="39"/>
    </row>
    <row r="567" spans="1:1" x14ac:dyDescent="0.3">
      <c r="A567" s="39"/>
    </row>
    <row r="568" spans="1:1" x14ac:dyDescent="0.3">
      <c r="A568" s="39"/>
    </row>
    <row r="569" spans="1:1" x14ac:dyDescent="0.3">
      <c r="A569" s="39"/>
    </row>
    <row r="570" spans="1:1" x14ac:dyDescent="0.3">
      <c r="A570" s="39"/>
    </row>
    <row r="571" spans="1:1" x14ac:dyDescent="0.3">
      <c r="A571" s="39"/>
    </row>
    <row r="572" spans="1:1" x14ac:dyDescent="0.3">
      <c r="A572" s="39"/>
    </row>
    <row r="573" spans="1:1" x14ac:dyDescent="0.3">
      <c r="A573" s="39"/>
    </row>
    <row r="574" spans="1:1" x14ac:dyDescent="0.3">
      <c r="A574" s="39"/>
    </row>
    <row r="575" spans="1:1" x14ac:dyDescent="0.3">
      <c r="A575" s="39"/>
    </row>
    <row r="576" spans="1:1" x14ac:dyDescent="0.3">
      <c r="A576" s="39"/>
    </row>
    <row r="577" spans="1:1" x14ac:dyDescent="0.3">
      <c r="A577" s="39"/>
    </row>
    <row r="578" spans="1:1" x14ac:dyDescent="0.3">
      <c r="A578" s="39"/>
    </row>
    <row r="579" spans="1:1" x14ac:dyDescent="0.3">
      <c r="A579" s="39"/>
    </row>
    <row r="580" spans="1:1" x14ac:dyDescent="0.3">
      <c r="A580" s="39"/>
    </row>
    <row r="581" spans="1:1" x14ac:dyDescent="0.3">
      <c r="A581" s="39"/>
    </row>
    <row r="582" spans="1:1" x14ac:dyDescent="0.3">
      <c r="A582" s="39"/>
    </row>
    <row r="583" spans="1:1" x14ac:dyDescent="0.3">
      <c r="A583" s="39"/>
    </row>
    <row r="584" spans="1:1" x14ac:dyDescent="0.3">
      <c r="A584" s="39"/>
    </row>
    <row r="585" spans="1:1" x14ac:dyDescent="0.3">
      <c r="A585" s="39"/>
    </row>
    <row r="586" spans="1:1" x14ac:dyDescent="0.3">
      <c r="A586" s="39"/>
    </row>
    <row r="587" spans="1:1" x14ac:dyDescent="0.3">
      <c r="A587" s="39"/>
    </row>
    <row r="588" spans="1:1" x14ac:dyDescent="0.3">
      <c r="A588" s="39"/>
    </row>
    <row r="589" spans="1:1" x14ac:dyDescent="0.3">
      <c r="A589" s="39"/>
    </row>
    <row r="590" spans="1:1" x14ac:dyDescent="0.3">
      <c r="A590" s="39"/>
    </row>
    <row r="591" spans="1:1" x14ac:dyDescent="0.3">
      <c r="A591" s="39"/>
    </row>
    <row r="592" spans="1:1" x14ac:dyDescent="0.3">
      <c r="A592" s="39"/>
    </row>
    <row r="593" spans="1:1" x14ac:dyDescent="0.3">
      <c r="A593" s="39"/>
    </row>
    <row r="594" spans="1:1" x14ac:dyDescent="0.3">
      <c r="A594" s="39"/>
    </row>
    <row r="595" spans="1:1" x14ac:dyDescent="0.3">
      <c r="A595" s="39"/>
    </row>
    <row r="596" spans="1:1" x14ac:dyDescent="0.3">
      <c r="A596" s="39"/>
    </row>
    <row r="597" spans="1:1" x14ac:dyDescent="0.3">
      <c r="A597" s="39"/>
    </row>
    <row r="598" spans="1:1" x14ac:dyDescent="0.3">
      <c r="A598" s="39"/>
    </row>
    <row r="599" spans="1:1" x14ac:dyDescent="0.3">
      <c r="A599" s="39"/>
    </row>
    <row r="600" spans="1:1" x14ac:dyDescent="0.3">
      <c r="A600" s="39"/>
    </row>
    <row r="601" spans="1:1" x14ac:dyDescent="0.3">
      <c r="A601" s="39"/>
    </row>
    <row r="602" spans="1:1" x14ac:dyDescent="0.3">
      <c r="A602" s="39"/>
    </row>
    <row r="603" spans="1:1" x14ac:dyDescent="0.3">
      <c r="A603" s="39"/>
    </row>
    <row r="604" spans="1:1" x14ac:dyDescent="0.3">
      <c r="A604" s="39"/>
    </row>
    <row r="605" spans="1:1" x14ac:dyDescent="0.3">
      <c r="A605" s="39"/>
    </row>
    <row r="606" spans="1:1" x14ac:dyDescent="0.3">
      <c r="A606" s="39"/>
    </row>
    <row r="607" spans="1:1" x14ac:dyDescent="0.3">
      <c r="A607" s="39"/>
    </row>
    <row r="608" spans="1:1" x14ac:dyDescent="0.3">
      <c r="A608" s="39"/>
    </row>
    <row r="609" spans="1:1" x14ac:dyDescent="0.3">
      <c r="A609" s="39"/>
    </row>
    <row r="610" spans="1:1" x14ac:dyDescent="0.3">
      <c r="A610" s="39"/>
    </row>
    <row r="611" spans="1:1" x14ac:dyDescent="0.3">
      <c r="A611" s="39"/>
    </row>
    <row r="612" spans="1:1" x14ac:dyDescent="0.3">
      <c r="A612" s="39"/>
    </row>
    <row r="613" spans="1:1" x14ac:dyDescent="0.3">
      <c r="A613" s="39"/>
    </row>
    <row r="614" spans="1:1" x14ac:dyDescent="0.3">
      <c r="A614" s="39"/>
    </row>
    <row r="615" spans="1:1" x14ac:dyDescent="0.3">
      <c r="A615" s="39"/>
    </row>
    <row r="616" spans="1:1" x14ac:dyDescent="0.3">
      <c r="A616" s="39"/>
    </row>
    <row r="617" spans="1:1" x14ac:dyDescent="0.3">
      <c r="A617" s="39"/>
    </row>
    <row r="618" spans="1:1" x14ac:dyDescent="0.3">
      <c r="A618" s="39"/>
    </row>
    <row r="619" spans="1:1" x14ac:dyDescent="0.3">
      <c r="A619" s="39"/>
    </row>
    <row r="620" spans="1:1" x14ac:dyDescent="0.3">
      <c r="A620" s="39"/>
    </row>
    <row r="621" spans="1:1" x14ac:dyDescent="0.3">
      <c r="A621" s="39"/>
    </row>
    <row r="622" spans="1:1" x14ac:dyDescent="0.3">
      <c r="A622" s="39"/>
    </row>
    <row r="623" spans="1:1" x14ac:dyDescent="0.3">
      <c r="A623" s="39"/>
    </row>
    <row r="624" spans="1:1" x14ac:dyDescent="0.3">
      <c r="A624" s="39"/>
    </row>
    <row r="625" spans="1:1" x14ac:dyDescent="0.3">
      <c r="A625" s="39"/>
    </row>
    <row r="626" spans="1:1" x14ac:dyDescent="0.3">
      <c r="A626" s="39"/>
    </row>
    <row r="627" spans="1:1" x14ac:dyDescent="0.3">
      <c r="A627" s="39"/>
    </row>
    <row r="628" spans="1:1" x14ac:dyDescent="0.3">
      <c r="A628" s="39"/>
    </row>
    <row r="629" spans="1:1" x14ac:dyDescent="0.3">
      <c r="A629" s="39"/>
    </row>
    <row r="630" spans="1:1" x14ac:dyDescent="0.3">
      <c r="A630" s="39"/>
    </row>
    <row r="631" spans="1:1" x14ac:dyDescent="0.3">
      <c r="A631" s="39"/>
    </row>
    <row r="632" spans="1:1" x14ac:dyDescent="0.3">
      <c r="A632" s="39"/>
    </row>
    <row r="633" spans="1:1" x14ac:dyDescent="0.3">
      <c r="A633" s="39"/>
    </row>
    <row r="634" spans="1:1" x14ac:dyDescent="0.3">
      <c r="A634" s="39"/>
    </row>
    <row r="635" spans="1:1" x14ac:dyDescent="0.3">
      <c r="A635" s="39"/>
    </row>
    <row r="636" spans="1:1" x14ac:dyDescent="0.3">
      <c r="A636" s="39"/>
    </row>
    <row r="637" spans="1:1" x14ac:dyDescent="0.3">
      <c r="A637" s="39"/>
    </row>
    <row r="638" spans="1:1" x14ac:dyDescent="0.3">
      <c r="A638" s="39"/>
    </row>
    <row r="639" spans="1:1" x14ac:dyDescent="0.3">
      <c r="A639" s="39"/>
    </row>
    <row r="640" spans="1:1" x14ac:dyDescent="0.3">
      <c r="A640" s="39"/>
    </row>
    <row r="641" spans="1:1" x14ac:dyDescent="0.3">
      <c r="A641" s="39"/>
    </row>
    <row r="642" spans="1:1" x14ac:dyDescent="0.3">
      <c r="A642" s="39"/>
    </row>
    <row r="643" spans="1:1" x14ac:dyDescent="0.3">
      <c r="A643" s="39"/>
    </row>
    <row r="644" spans="1:1" x14ac:dyDescent="0.3">
      <c r="A644" s="39"/>
    </row>
    <row r="645" spans="1:1" x14ac:dyDescent="0.3">
      <c r="A645" s="39"/>
    </row>
    <row r="646" spans="1:1" x14ac:dyDescent="0.3">
      <c r="A646" s="39"/>
    </row>
    <row r="647" spans="1:1" x14ac:dyDescent="0.3">
      <c r="A647" s="39"/>
    </row>
    <row r="648" spans="1:1" x14ac:dyDescent="0.3">
      <c r="A648" s="39"/>
    </row>
    <row r="649" spans="1:1" x14ac:dyDescent="0.3">
      <c r="A649" s="39"/>
    </row>
    <row r="650" spans="1:1" x14ac:dyDescent="0.3">
      <c r="A650" s="39"/>
    </row>
    <row r="651" spans="1:1" x14ac:dyDescent="0.3">
      <c r="A651" s="39"/>
    </row>
    <row r="652" spans="1:1" x14ac:dyDescent="0.3">
      <c r="A652" s="39"/>
    </row>
    <row r="653" spans="1:1" x14ac:dyDescent="0.3">
      <c r="A653" s="39"/>
    </row>
    <row r="654" spans="1:1" x14ac:dyDescent="0.3">
      <c r="A654" s="39"/>
    </row>
    <row r="655" spans="1:1" x14ac:dyDescent="0.3">
      <c r="A655" s="39"/>
    </row>
    <row r="656" spans="1:1" x14ac:dyDescent="0.3">
      <c r="A656" s="39"/>
    </row>
    <row r="657" spans="1:1" x14ac:dyDescent="0.3">
      <c r="A657" s="39"/>
    </row>
    <row r="658" spans="1:1" x14ac:dyDescent="0.3">
      <c r="A658" s="39"/>
    </row>
    <row r="659" spans="1:1" x14ac:dyDescent="0.3">
      <c r="A659" s="39"/>
    </row>
    <row r="660" spans="1:1" x14ac:dyDescent="0.3">
      <c r="A660" s="39"/>
    </row>
    <row r="661" spans="1:1" x14ac:dyDescent="0.3">
      <c r="A661" s="39"/>
    </row>
    <row r="662" spans="1:1" x14ac:dyDescent="0.3">
      <c r="A662" s="39"/>
    </row>
    <row r="663" spans="1:1" x14ac:dyDescent="0.3">
      <c r="A663" s="39"/>
    </row>
    <row r="664" spans="1:1" x14ac:dyDescent="0.3">
      <c r="A664" s="39"/>
    </row>
    <row r="665" spans="1:1" x14ac:dyDescent="0.3">
      <c r="A665" s="39"/>
    </row>
    <row r="666" spans="1:1" x14ac:dyDescent="0.3">
      <c r="A666" s="39"/>
    </row>
    <row r="667" spans="1:1" x14ac:dyDescent="0.3">
      <c r="A667" s="39"/>
    </row>
    <row r="668" spans="1:1" x14ac:dyDescent="0.3">
      <c r="A668" s="39"/>
    </row>
    <row r="669" spans="1:1" x14ac:dyDescent="0.3">
      <c r="A669" s="39"/>
    </row>
    <row r="670" spans="1:1" x14ac:dyDescent="0.3">
      <c r="A670" s="39"/>
    </row>
    <row r="671" spans="1:1" x14ac:dyDescent="0.3">
      <c r="A671" s="39"/>
    </row>
    <row r="672" spans="1:1" x14ac:dyDescent="0.3">
      <c r="A672" s="39"/>
    </row>
    <row r="673" spans="1:1" x14ac:dyDescent="0.3">
      <c r="A673" s="39"/>
    </row>
    <row r="674" spans="1:1" x14ac:dyDescent="0.3">
      <c r="A674" s="39"/>
    </row>
    <row r="675" spans="1:1" x14ac:dyDescent="0.3">
      <c r="A675" s="39"/>
    </row>
    <row r="676" spans="1:1" x14ac:dyDescent="0.3">
      <c r="A676" s="39"/>
    </row>
    <row r="677" spans="1:1" x14ac:dyDescent="0.3">
      <c r="A677" s="39"/>
    </row>
    <row r="678" spans="1:1" x14ac:dyDescent="0.3">
      <c r="A678" s="39"/>
    </row>
    <row r="679" spans="1:1" x14ac:dyDescent="0.3">
      <c r="A679" s="39"/>
    </row>
    <row r="680" spans="1:1" x14ac:dyDescent="0.3">
      <c r="A680" s="39"/>
    </row>
    <row r="681" spans="1:1" x14ac:dyDescent="0.3">
      <c r="A681" s="39"/>
    </row>
    <row r="682" spans="1:1" x14ac:dyDescent="0.3">
      <c r="A682" s="39"/>
    </row>
    <row r="683" spans="1:1" x14ac:dyDescent="0.3">
      <c r="A683" s="39"/>
    </row>
    <row r="684" spans="1:1" x14ac:dyDescent="0.3">
      <c r="A684" s="39"/>
    </row>
    <row r="685" spans="1:1" x14ac:dyDescent="0.3">
      <c r="A685" s="39"/>
    </row>
    <row r="686" spans="1:1" x14ac:dyDescent="0.3">
      <c r="A686" s="39"/>
    </row>
    <row r="687" spans="1:1" x14ac:dyDescent="0.3">
      <c r="A687" s="39"/>
    </row>
    <row r="688" spans="1:1" x14ac:dyDescent="0.3">
      <c r="A688" s="39"/>
    </row>
    <row r="689" spans="1:1" x14ac:dyDescent="0.3">
      <c r="A689" s="39"/>
    </row>
    <row r="690" spans="1:1" x14ac:dyDescent="0.3">
      <c r="A690" s="39"/>
    </row>
    <row r="691" spans="1:1" x14ac:dyDescent="0.3">
      <c r="A691" s="39"/>
    </row>
    <row r="692" spans="1:1" x14ac:dyDescent="0.3">
      <c r="A692" s="39"/>
    </row>
    <row r="693" spans="1:1" x14ac:dyDescent="0.3">
      <c r="A693" s="39"/>
    </row>
    <row r="694" spans="1:1" x14ac:dyDescent="0.3">
      <c r="A694" s="39"/>
    </row>
    <row r="695" spans="1:1" x14ac:dyDescent="0.3">
      <c r="A695" s="39"/>
    </row>
    <row r="696" spans="1:1" x14ac:dyDescent="0.3">
      <c r="A696" s="39"/>
    </row>
    <row r="697" spans="1:1" x14ac:dyDescent="0.3">
      <c r="A697" s="39"/>
    </row>
    <row r="698" spans="1:1" x14ac:dyDescent="0.3">
      <c r="A698" s="39"/>
    </row>
    <row r="699" spans="1:1" x14ac:dyDescent="0.3">
      <c r="A699" s="39"/>
    </row>
    <row r="700" spans="1:1" x14ac:dyDescent="0.3">
      <c r="A700" s="39"/>
    </row>
    <row r="701" spans="1:1" x14ac:dyDescent="0.3">
      <c r="A701" s="39"/>
    </row>
    <row r="702" spans="1:1" x14ac:dyDescent="0.3">
      <c r="A702" s="39"/>
    </row>
    <row r="703" spans="1:1" x14ac:dyDescent="0.3">
      <c r="A703" s="39"/>
    </row>
    <row r="704" spans="1:1" x14ac:dyDescent="0.3">
      <c r="A704" s="39"/>
    </row>
    <row r="705" spans="1:1" x14ac:dyDescent="0.3">
      <c r="A705" s="39"/>
    </row>
    <row r="706" spans="1:1" x14ac:dyDescent="0.3">
      <c r="A706" s="39"/>
    </row>
    <row r="707" spans="1:1" x14ac:dyDescent="0.3">
      <c r="A707" s="39"/>
    </row>
    <row r="708" spans="1:1" x14ac:dyDescent="0.3">
      <c r="A708" s="39"/>
    </row>
    <row r="709" spans="1:1" x14ac:dyDescent="0.3">
      <c r="A709" s="40"/>
    </row>
    <row r="710" spans="1:1" x14ac:dyDescent="0.3">
      <c r="A710" s="39"/>
    </row>
    <row r="711" spans="1:1" x14ac:dyDescent="0.3">
      <c r="A711" s="39"/>
    </row>
    <row r="712" spans="1:1" x14ac:dyDescent="0.3">
      <c r="A712" s="39"/>
    </row>
    <row r="713" spans="1:1" x14ac:dyDescent="0.3">
      <c r="A713" s="39"/>
    </row>
    <row r="714" spans="1:1" x14ac:dyDescent="0.3">
      <c r="A714" s="39"/>
    </row>
    <row r="715" spans="1:1" x14ac:dyDescent="0.3">
      <c r="A715" s="39"/>
    </row>
    <row r="716" spans="1:1" x14ac:dyDescent="0.3">
      <c r="A716" s="39"/>
    </row>
    <row r="717" spans="1:1" x14ac:dyDescent="0.3">
      <c r="A717" s="39"/>
    </row>
    <row r="718" spans="1:1" x14ac:dyDescent="0.3">
      <c r="A718" s="39"/>
    </row>
    <row r="719" spans="1:1" x14ac:dyDescent="0.3">
      <c r="A719" s="39"/>
    </row>
    <row r="720" spans="1:1" x14ac:dyDescent="0.3">
      <c r="A720" s="39"/>
    </row>
    <row r="721" spans="1:1" x14ac:dyDescent="0.3">
      <c r="A721" s="39"/>
    </row>
    <row r="722" spans="1:1" x14ac:dyDescent="0.3">
      <c r="A722" s="39"/>
    </row>
    <row r="723" spans="1:1" x14ac:dyDescent="0.3">
      <c r="A723" s="39"/>
    </row>
    <row r="724" spans="1:1" x14ac:dyDescent="0.3">
      <c r="A724" s="39"/>
    </row>
    <row r="725" spans="1:1" x14ac:dyDescent="0.3">
      <c r="A725" s="39"/>
    </row>
    <row r="726" spans="1:1" x14ac:dyDescent="0.3">
      <c r="A726" s="39"/>
    </row>
    <row r="727" spans="1:1" x14ac:dyDescent="0.3">
      <c r="A727" s="39"/>
    </row>
    <row r="728" spans="1:1" x14ac:dyDescent="0.3">
      <c r="A728" s="39"/>
    </row>
    <row r="729" spans="1:1" x14ac:dyDescent="0.3">
      <c r="A729" s="39"/>
    </row>
    <row r="730" spans="1:1" x14ac:dyDescent="0.3">
      <c r="A730" s="39"/>
    </row>
    <row r="731" spans="1:1" x14ac:dyDescent="0.3">
      <c r="A731" s="39"/>
    </row>
    <row r="732" spans="1:1" x14ac:dyDescent="0.3">
      <c r="A732" s="39"/>
    </row>
    <row r="733" spans="1:1" x14ac:dyDescent="0.3">
      <c r="A733" s="39"/>
    </row>
    <row r="734" spans="1:1" x14ac:dyDescent="0.3">
      <c r="A734" s="39"/>
    </row>
    <row r="735" spans="1:1" x14ac:dyDescent="0.3">
      <c r="A735" s="39"/>
    </row>
    <row r="736" spans="1:1" x14ac:dyDescent="0.3">
      <c r="A736" s="39"/>
    </row>
    <row r="737" spans="1:1" x14ac:dyDescent="0.3">
      <c r="A737" s="39"/>
    </row>
    <row r="738" spans="1:1" x14ac:dyDescent="0.3">
      <c r="A738" s="39"/>
    </row>
    <row r="739" spans="1:1" x14ac:dyDescent="0.3">
      <c r="A739" s="39"/>
    </row>
    <row r="740" spans="1:1" x14ac:dyDescent="0.3">
      <c r="A740" s="39"/>
    </row>
    <row r="741" spans="1:1" x14ac:dyDescent="0.3">
      <c r="A741" s="39"/>
    </row>
    <row r="742" spans="1:1" x14ac:dyDescent="0.3">
      <c r="A742" s="39"/>
    </row>
    <row r="743" spans="1:1" x14ac:dyDescent="0.3">
      <c r="A743" s="39"/>
    </row>
    <row r="744" spans="1:1" x14ac:dyDescent="0.3">
      <c r="A744" s="39"/>
    </row>
    <row r="745" spans="1:1" x14ac:dyDescent="0.3">
      <c r="A745" s="39"/>
    </row>
    <row r="746" spans="1:1" x14ac:dyDescent="0.3">
      <c r="A746" s="39"/>
    </row>
    <row r="747" spans="1:1" x14ac:dyDescent="0.3">
      <c r="A747" s="39"/>
    </row>
    <row r="748" spans="1:1" x14ac:dyDescent="0.3">
      <c r="A748" s="39"/>
    </row>
    <row r="749" spans="1:1" x14ac:dyDescent="0.3">
      <c r="A749" s="39"/>
    </row>
    <row r="750" spans="1:1" x14ac:dyDescent="0.3">
      <c r="A750" s="39"/>
    </row>
    <row r="751" spans="1:1" x14ac:dyDescent="0.3">
      <c r="A751" s="39"/>
    </row>
    <row r="752" spans="1:1" x14ac:dyDescent="0.3">
      <c r="A752" s="39"/>
    </row>
    <row r="753" spans="1:1" x14ac:dyDescent="0.3">
      <c r="A753" s="39"/>
    </row>
    <row r="754" spans="1:1" x14ac:dyDescent="0.3">
      <c r="A754" s="39"/>
    </row>
    <row r="755" spans="1:1" x14ac:dyDescent="0.3">
      <c r="A755" s="39"/>
    </row>
    <row r="756" spans="1:1" x14ac:dyDescent="0.3">
      <c r="A756" s="39"/>
    </row>
    <row r="757" spans="1:1" x14ac:dyDescent="0.3">
      <c r="A757" s="39"/>
    </row>
    <row r="758" spans="1:1" x14ac:dyDescent="0.3">
      <c r="A758" s="39"/>
    </row>
    <row r="759" spans="1:1" x14ac:dyDescent="0.3">
      <c r="A759" s="39"/>
    </row>
    <row r="760" spans="1:1" x14ac:dyDescent="0.3">
      <c r="A760" s="39"/>
    </row>
    <row r="761" spans="1:1" x14ac:dyDescent="0.3">
      <c r="A761" s="39"/>
    </row>
    <row r="762" spans="1:1" x14ac:dyDescent="0.3">
      <c r="A762" s="39"/>
    </row>
    <row r="763" spans="1:1" x14ac:dyDescent="0.3">
      <c r="A763" s="39"/>
    </row>
    <row r="764" spans="1:1" x14ac:dyDescent="0.3">
      <c r="A764" s="39"/>
    </row>
    <row r="765" spans="1:1" x14ac:dyDescent="0.3">
      <c r="A765" s="39"/>
    </row>
    <row r="766" spans="1:1" x14ac:dyDescent="0.3">
      <c r="A766" s="39"/>
    </row>
    <row r="767" spans="1:1" x14ac:dyDescent="0.3">
      <c r="A767" s="39"/>
    </row>
    <row r="768" spans="1:1" x14ac:dyDescent="0.3">
      <c r="A768" s="39"/>
    </row>
    <row r="769" spans="1:1" x14ac:dyDescent="0.3">
      <c r="A769" s="39"/>
    </row>
    <row r="770" spans="1:1" x14ac:dyDescent="0.3">
      <c r="A770" s="39"/>
    </row>
    <row r="771" spans="1:1" x14ac:dyDescent="0.3">
      <c r="A771" s="39"/>
    </row>
    <row r="772" spans="1:1" x14ac:dyDescent="0.3">
      <c r="A772" s="39"/>
    </row>
    <row r="773" spans="1:1" x14ac:dyDescent="0.3">
      <c r="A773" s="39"/>
    </row>
    <row r="774" spans="1:1" x14ac:dyDescent="0.3">
      <c r="A774" s="39"/>
    </row>
    <row r="775" spans="1:1" x14ac:dyDescent="0.3">
      <c r="A775" s="39"/>
    </row>
    <row r="776" spans="1:1" x14ac:dyDescent="0.3">
      <c r="A776" s="39"/>
    </row>
    <row r="777" spans="1:1" x14ac:dyDescent="0.3">
      <c r="A777" s="39"/>
    </row>
    <row r="778" spans="1:1" x14ac:dyDescent="0.3">
      <c r="A778" s="39"/>
    </row>
    <row r="779" spans="1:1" x14ac:dyDescent="0.3">
      <c r="A779" s="39"/>
    </row>
    <row r="780" spans="1:1" x14ac:dyDescent="0.3">
      <c r="A780" s="39"/>
    </row>
    <row r="781" spans="1:1" x14ac:dyDescent="0.3">
      <c r="A781" s="39"/>
    </row>
    <row r="782" spans="1:1" x14ac:dyDescent="0.3">
      <c r="A782" s="39"/>
    </row>
    <row r="783" spans="1:1" x14ac:dyDescent="0.3">
      <c r="A783" s="39"/>
    </row>
    <row r="784" spans="1:1" x14ac:dyDescent="0.3">
      <c r="A784" s="39"/>
    </row>
    <row r="785" spans="1:1" x14ac:dyDescent="0.3">
      <c r="A785" s="39"/>
    </row>
    <row r="786" spans="1:1" x14ac:dyDescent="0.3">
      <c r="A786" s="39"/>
    </row>
    <row r="787" spans="1:1" x14ac:dyDescent="0.3">
      <c r="A787" s="39"/>
    </row>
    <row r="788" spans="1:1" x14ac:dyDescent="0.3">
      <c r="A788" s="39"/>
    </row>
    <row r="789" spans="1:1" x14ac:dyDescent="0.3">
      <c r="A789" s="39"/>
    </row>
    <row r="790" spans="1:1" x14ac:dyDescent="0.3">
      <c r="A790" s="39"/>
    </row>
    <row r="791" spans="1:1" x14ac:dyDescent="0.3">
      <c r="A791" s="39"/>
    </row>
    <row r="792" spans="1:1" x14ac:dyDescent="0.3">
      <c r="A792" s="39"/>
    </row>
    <row r="793" spans="1:1" x14ac:dyDescent="0.3">
      <c r="A793" s="39"/>
    </row>
    <row r="794" spans="1:1" x14ac:dyDescent="0.3">
      <c r="A794" s="39"/>
    </row>
    <row r="795" spans="1:1" x14ac:dyDescent="0.3">
      <c r="A795" s="39"/>
    </row>
    <row r="796" spans="1:1" x14ac:dyDescent="0.3">
      <c r="A796" s="39"/>
    </row>
    <row r="797" spans="1:1" x14ac:dyDescent="0.3">
      <c r="A797" s="39"/>
    </row>
    <row r="798" spans="1:1" x14ac:dyDescent="0.3">
      <c r="A798" s="39"/>
    </row>
    <row r="799" spans="1:1" x14ac:dyDescent="0.3">
      <c r="A799" s="39"/>
    </row>
    <row r="800" spans="1:1" x14ac:dyDescent="0.3">
      <c r="A800" s="39"/>
    </row>
    <row r="801" spans="1:1" x14ac:dyDescent="0.3">
      <c r="A801" s="39"/>
    </row>
    <row r="802" spans="1:1" x14ac:dyDescent="0.3">
      <c r="A802" s="39"/>
    </row>
    <row r="803" spans="1:1" x14ac:dyDescent="0.3">
      <c r="A803" s="39"/>
    </row>
    <row r="804" spans="1:1" x14ac:dyDescent="0.3">
      <c r="A804" s="39"/>
    </row>
    <row r="805" spans="1:1" x14ac:dyDescent="0.3">
      <c r="A805" s="39"/>
    </row>
    <row r="806" spans="1:1" x14ac:dyDescent="0.3">
      <c r="A806" s="39"/>
    </row>
    <row r="807" spans="1:1" x14ac:dyDescent="0.3">
      <c r="A807" s="39"/>
    </row>
    <row r="808" spans="1:1" x14ac:dyDescent="0.3">
      <c r="A808" s="39"/>
    </row>
    <row r="809" spans="1:1" x14ac:dyDescent="0.3">
      <c r="A809" s="39"/>
    </row>
    <row r="810" spans="1:1" x14ac:dyDescent="0.3">
      <c r="A810" s="39"/>
    </row>
    <row r="811" spans="1:1" x14ac:dyDescent="0.3">
      <c r="A811" s="39"/>
    </row>
    <row r="812" spans="1:1" x14ac:dyDescent="0.3">
      <c r="A812" s="39"/>
    </row>
    <row r="813" spans="1:1" x14ac:dyDescent="0.3">
      <c r="A813" s="39"/>
    </row>
    <row r="814" spans="1:1" x14ac:dyDescent="0.3">
      <c r="A814" s="39"/>
    </row>
    <row r="815" spans="1:1" x14ac:dyDescent="0.3">
      <c r="A815" s="39"/>
    </row>
    <row r="816" spans="1:1" x14ac:dyDescent="0.3">
      <c r="A816" s="39"/>
    </row>
    <row r="817" spans="1:1" x14ac:dyDescent="0.3">
      <c r="A817" s="39"/>
    </row>
    <row r="818" spans="1:1" x14ac:dyDescent="0.3">
      <c r="A818" s="39"/>
    </row>
    <row r="819" spans="1:1" x14ac:dyDescent="0.3">
      <c r="A819" s="39"/>
    </row>
    <row r="820" spans="1:1" x14ac:dyDescent="0.3">
      <c r="A820" s="39"/>
    </row>
    <row r="821" spans="1:1" x14ac:dyDescent="0.3">
      <c r="A821" s="39"/>
    </row>
    <row r="822" spans="1:1" x14ac:dyDescent="0.3">
      <c r="A822" s="39"/>
    </row>
    <row r="823" spans="1:1" x14ac:dyDescent="0.3">
      <c r="A823" s="39"/>
    </row>
    <row r="824" spans="1:1" x14ac:dyDescent="0.3">
      <c r="A824" s="39"/>
    </row>
    <row r="825" spans="1:1" x14ac:dyDescent="0.3">
      <c r="A825" s="39"/>
    </row>
    <row r="826" spans="1:1" x14ac:dyDescent="0.3">
      <c r="A826" s="39"/>
    </row>
    <row r="827" spans="1:1" x14ac:dyDescent="0.3">
      <c r="A827" s="39"/>
    </row>
    <row r="828" spans="1:1" x14ac:dyDescent="0.3">
      <c r="A828" s="39"/>
    </row>
    <row r="829" spans="1:1" x14ac:dyDescent="0.3">
      <c r="A829" s="39"/>
    </row>
    <row r="830" spans="1:1" x14ac:dyDescent="0.3">
      <c r="A830" s="39"/>
    </row>
    <row r="831" spans="1:1" x14ac:dyDescent="0.3">
      <c r="A831" s="39"/>
    </row>
    <row r="832" spans="1:1" x14ac:dyDescent="0.3">
      <c r="A832" s="39"/>
    </row>
    <row r="833" spans="1:1" x14ac:dyDescent="0.3">
      <c r="A833" s="39"/>
    </row>
    <row r="834" spans="1:1" x14ac:dyDescent="0.3">
      <c r="A834" s="39"/>
    </row>
    <row r="835" spans="1:1" x14ac:dyDescent="0.3">
      <c r="A835" s="39"/>
    </row>
    <row r="836" spans="1:1" x14ac:dyDescent="0.3">
      <c r="A836" s="39"/>
    </row>
    <row r="837" spans="1:1" x14ac:dyDescent="0.3">
      <c r="A837" s="39"/>
    </row>
    <row r="838" spans="1:1" x14ac:dyDescent="0.3">
      <c r="A838" s="39"/>
    </row>
    <row r="839" spans="1:1" x14ac:dyDescent="0.3">
      <c r="A839" s="39"/>
    </row>
    <row r="840" spans="1:1" x14ac:dyDescent="0.3">
      <c r="A840" s="39"/>
    </row>
    <row r="841" spans="1:1" x14ac:dyDescent="0.3">
      <c r="A841" s="39"/>
    </row>
    <row r="842" spans="1:1" x14ac:dyDescent="0.3">
      <c r="A842" s="39"/>
    </row>
    <row r="843" spans="1:1" x14ac:dyDescent="0.3">
      <c r="A843" s="39"/>
    </row>
    <row r="844" spans="1:1" x14ac:dyDescent="0.3">
      <c r="A844" s="39"/>
    </row>
    <row r="845" spans="1:1" x14ac:dyDescent="0.3">
      <c r="A845" s="39"/>
    </row>
    <row r="846" spans="1:1" x14ac:dyDescent="0.3">
      <c r="A846" s="39"/>
    </row>
    <row r="847" spans="1:1" x14ac:dyDescent="0.3">
      <c r="A847" s="39"/>
    </row>
    <row r="848" spans="1:1" x14ac:dyDescent="0.3">
      <c r="A848" s="39"/>
    </row>
    <row r="849" spans="1:1" x14ac:dyDescent="0.3">
      <c r="A849" s="39"/>
    </row>
    <row r="850" spans="1:1" x14ac:dyDescent="0.3">
      <c r="A850" s="39"/>
    </row>
    <row r="851" spans="1:1" x14ac:dyDescent="0.3">
      <c r="A851" s="39"/>
    </row>
    <row r="852" spans="1:1" x14ac:dyDescent="0.3">
      <c r="A852" s="39"/>
    </row>
    <row r="853" spans="1:1" x14ac:dyDescent="0.3">
      <c r="A853" s="39"/>
    </row>
    <row r="854" spans="1:1" x14ac:dyDescent="0.3">
      <c r="A854" s="39"/>
    </row>
    <row r="855" spans="1:1" x14ac:dyDescent="0.3">
      <c r="A855" s="39"/>
    </row>
    <row r="856" spans="1:1" x14ac:dyDescent="0.3">
      <c r="A856" s="39"/>
    </row>
    <row r="857" spans="1:1" x14ac:dyDescent="0.3">
      <c r="A857" s="39"/>
    </row>
    <row r="858" spans="1:1" x14ac:dyDescent="0.3">
      <c r="A858" s="39"/>
    </row>
    <row r="859" spans="1:1" x14ac:dyDescent="0.3">
      <c r="A859" s="39"/>
    </row>
    <row r="860" spans="1:1" x14ac:dyDescent="0.3">
      <c r="A860" s="39"/>
    </row>
    <row r="861" spans="1:1" x14ac:dyDescent="0.3">
      <c r="A861" s="39"/>
    </row>
    <row r="862" spans="1:1" x14ac:dyDescent="0.3">
      <c r="A862" s="39"/>
    </row>
    <row r="863" spans="1:1" x14ac:dyDescent="0.3">
      <c r="A863" s="39"/>
    </row>
    <row r="864" spans="1:1" x14ac:dyDescent="0.3">
      <c r="A864" s="39"/>
    </row>
    <row r="865" spans="1:1" x14ac:dyDescent="0.3">
      <c r="A865" s="39"/>
    </row>
    <row r="866" spans="1:1" x14ac:dyDescent="0.3">
      <c r="A866" s="39"/>
    </row>
    <row r="867" spans="1:1" x14ac:dyDescent="0.3">
      <c r="A867" s="39"/>
    </row>
    <row r="868" spans="1:1" x14ac:dyDescent="0.3">
      <c r="A868" s="39"/>
    </row>
    <row r="869" spans="1:1" x14ac:dyDescent="0.3">
      <c r="A869" s="39"/>
    </row>
    <row r="870" spans="1:1" x14ac:dyDescent="0.3">
      <c r="A870" s="39"/>
    </row>
    <row r="871" spans="1:1" x14ac:dyDescent="0.3">
      <c r="A871" s="39"/>
    </row>
    <row r="872" spans="1:1" x14ac:dyDescent="0.3">
      <c r="A872" s="39"/>
    </row>
    <row r="873" spans="1:1" x14ac:dyDescent="0.3">
      <c r="A873" s="39"/>
    </row>
    <row r="874" spans="1:1" x14ac:dyDescent="0.3">
      <c r="A874" s="39"/>
    </row>
    <row r="875" spans="1:1" x14ac:dyDescent="0.3">
      <c r="A875" s="39"/>
    </row>
    <row r="876" spans="1:1" x14ac:dyDescent="0.3">
      <c r="A876" s="39"/>
    </row>
    <row r="877" spans="1:1" x14ac:dyDescent="0.3">
      <c r="A877" s="39"/>
    </row>
    <row r="878" spans="1:1" x14ac:dyDescent="0.3">
      <c r="A878" s="39"/>
    </row>
    <row r="879" spans="1:1" x14ac:dyDescent="0.3">
      <c r="A879" s="39"/>
    </row>
    <row r="880" spans="1:1" x14ac:dyDescent="0.3">
      <c r="A880" s="39"/>
    </row>
    <row r="881" spans="1:1" x14ac:dyDescent="0.3">
      <c r="A881" s="39"/>
    </row>
    <row r="882" spans="1:1" x14ac:dyDescent="0.3">
      <c r="A882" s="39"/>
    </row>
    <row r="883" spans="1:1" x14ac:dyDescent="0.3">
      <c r="A883" s="39"/>
    </row>
    <row r="884" spans="1:1" x14ac:dyDescent="0.3">
      <c r="A884" s="39"/>
    </row>
    <row r="885" spans="1:1" x14ac:dyDescent="0.3">
      <c r="A885" s="39"/>
    </row>
    <row r="886" spans="1:1" x14ac:dyDescent="0.3">
      <c r="A886" s="39"/>
    </row>
    <row r="887" spans="1:1" x14ac:dyDescent="0.3">
      <c r="A887" s="39"/>
    </row>
    <row r="888" spans="1:1" x14ac:dyDescent="0.3">
      <c r="A888" s="39"/>
    </row>
    <row r="889" spans="1:1" x14ac:dyDescent="0.3">
      <c r="A889" s="39"/>
    </row>
    <row r="890" spans="1:1" x14ac:dyDescent="0.3">
      <c r="A890" s="39"/>
    </row>
    <row r="891" spans="1:1" x14ac:dyDescent="0.3">
      <c r="A891" s="39"/>
    </row>
    <row r="892" spans="1:1" x14ac:dyDescent="0.3">
      <c r="A892" s="39"/>
    </row>
    <row r="893" spans="1:1" x14ac:dyDescent="0.3">
      <c r="A893" s="39"/>
    </row>
    <row r="894" spans="1:1" x14ac:dyDescent="0.3">
      <c r="A894" s="39"/>
    </row>
    <row r="895" spans="1:1" x14ac:dyDescent="0.3">
      <c r="A895" s="39"/>
    </row>
    <row r="896" spans="1:1" x14ac:dyDescent="0.3">
      <c r="A896" s="39"/>
    </row>
    <row r="897" spans="1:1" x14ac:dyDescent="0.3">
      <c r="A897" s="39"/>
    </row>
    <row r="898" spans="1:1" x14ac:dyDescent="0.3">
      <c r="A898" s="39"/>
    </row>
    <row r="899" spans="1:1" x14ac:dyDescent="0.3">
      <c r="A899" s="39"/>
    </row>
    <row r="900" spans="1:1" x14ac:dyDescent="0.3">
      <c r="A900" s="39"/>
    </row>
    <row r="901" spans="1:1" x14ac:dyDescent="0.3">
      <c r="A901" s="39"/>
    </row>
    <row r="902" spans="1:1" x14ac:dyDescent="0.3">
      <c r="A902" s="39"/>
    </row>
    <row r="903" spans="1:1" x14ac:dyDescent="0.3">
      <c r="A903" s="39"/>
    </row>
    <row r="904" spans="1:1" x14ac:dyDescent="0.3">
      <c r="A904" s="39"/>
    </row>
    <row r="905" spans="1:1" x14ac:dyDescent="0.3">
      <c r="A905" s="39"/>
    </row>
    <row r="906" spans="1:1" x14ac:dyDescent="0.3">
      <c r="A906" s="39"/>
    </row>
    <row r="907" spans="1:1" x14ac:dyDescent="0.3">
      <c r="A907" s="39"/>
    </row>
    <row r="908" spans="1:1" x14ac:dyDescent="0.3">
      <c r="A908" s="39"/>
    </row>
    <row r="909" spans="1:1" x14ac:dyDescent="0.3">
      <c r="A909" s="39"/>
    </row>
    <row r="910" spans="1:1" x14ac:dyDescent="0.3">
      <c r="A910" s="39"/>
    </row>
    <row r="911" spans="1:1" x14ac:dyDescent="0.3">
      <c r="A911" s="39"/>
    </row>
    <row r="912" spans="1:1" x14ac:dyDescent="0.3">
      <c r="A912" s="39"/>
    </row>
    <row r="913" spans="1:1" x14ac:dyDescent="0.3">
      <c r="A913" s="39"/>
    </row>
    <row r="914" spans="1:1" x14ac:dyDescent="0.3">
      <c r="A914" s="39"/>
    </row>
    <row r="915" spans="1:1" x14ac:dyDescent="0.3">
      <c r="A915" s="39"/>
    </row>
    <row r="916" spans="1:1" x14ac:dyDescent="0.3">
      <c r="A916" s="39"/>
    </row>
    <row r="917" spans="1:1" x14ac:dyDescent="0.3">
      <c r="A917" s="39"/>
    </row>
    <row r="918" spans="1:1" x14ac:dyDescent="0.3">
      <c r="A918" s="39"/>
    </row>
    <row r="919" spans="1:1" x14ac:dyDescent="0.3">
      <c r="A919" s="39"/>
    </row>
    <row r="920" spans="1:1" x14ac:dyDescent="0.3">
      <c r="A920" s="39"/>
    </row>
    <row r="921" spans="1:1" x14ac:dyDescent="0.3">
      <c r="A921" s="39"/>
    </row>
    <row r="922" spans="1:1" x14ac:dyDescent="0.3">
      <c r="A922" s="39"/>
    </row>
    <row r="923" spans="1:1" x14ac:dyDescent="0.3">
      <c r="A923" s="39"/>
    </row>
    <row r="924" spans="1:1" x14ac:dyDescent="0.3">
      <c r="A924" s="39"/>
    </row>
    <row r="925" spans="1:1" x14ac:dyDescent="0.3">
      <c r="A925" s="39"/>
    </row>
    <row r="926" spans="1:1" x14ac:dyDescent="0.3">
      <c r="A926" s="39"/>
    </row>
    <row r="927" spans="1:1" x14ac:dyDescent="0.3">
      <c r="A927" s="39"/>
    </row>
    <row r="928" spans="1:1" x14ac:dyDescent="0.3">
      <c r="A928" s="39"/>
    </row>
    <row r="929" spans="1:1" x14ac:dyDescent="0.3">
      <c r="A929" s="39"/>
    </row>
    <row r="930" spans="1:1" x14ac:dyDescent="0.3">
      <c r="A930" s="39"/>
    </row>
    <row r="931" spans="1:1" x14ac:dyDescent="0.3">
      <c r="A931" s="39"/>
    </row>
    <row r="932" spans="1:1" x14ac:dyDescent="0.3">
      <c r="A932" s="39"/>
    </row>
    <row r="933" spans="1:1" x14ac:dyDescent="0.3">
      <c r="A933" s="39"/>
    </row>
    <row r="934" spans="1:1" x14ac:dyDescent="0.3">
      <c r="A934" s="39"/>
    </row>
    <row r="935" spans="1:1" x14ac:dyDescent="0.3">
      <c r="A935" s="39"/>
    </row>
    <row r="936" spans="1:1" x14ac:dyDescent="0.3">
      <c r="A936" s="39"/>
    </row>
    <row r="937" spans="1:1" x14ac:dyDescent="0.3">
      <c r="A937" s="39"/>
    </row>
    <row r="938" spans="1:1" x14ac:dyDescent="0.3">
      <c r="A938" s="39"/>
    </row>
    <row r="939" spans="1:1" x14ac:dyDescent="0.3">
      <c r="A939" s="39"/>
    </row>
    <row r="940" spans="1:1" x14ac:dyDescent="0.3">
      <c r="A940" s="39"/>
    </row>
    <row r="941" spans="1:1" x14ac:dyDescent="0.3">
      <c r="A941" s="39"/>
    </row>
    <row r="942" spans="1:1" x14ac:dyDescent="0.3">
      <c r="A942" s="39"/>
    </row>
    <row r="943" spans="1:1" x14ac:dyDescent="0.3">
      <c r="A943" s="39"/>
    </row>
    <row r="944" spans="1:1" x14ac:dyDescent="0.3">
      <c r="A944" s="39"/>
    </row>
    <row r="945" spans="1:1" x14ac:dyDescent="0.3">
      <c r="A945" s="39"/>
    </row>
    <row r="946" spans="1:1" x14ac:dyDescent="0.3">
      <c r="A946" s="39"/>
    </row>
    <row r="947" spans="1:1" x14ac:dyDescent="0.3">
      <c r="A947" s="39"/>
    </row>
    <row r="948" spans="1:1" x14ac:dyDescent="0.3">
      <c r="A948" s="39"/>
    </row>
    <row r="949" spans="1:1" x14ac:dyDescent="0.3">
      <c r="A949" s="39"/>
    </row>
    <row r="950" spans="1:1" x14ac:dyDescent="0.3">
      <c r="A950" s="39"/>
    </row>
    <row r="951" spans="1:1" x14ac:dyDescent="0.3">
      <c r="A951" s="39"/>
    </row>
    <row r="952" spans="1:1" x14ac:dyDescent="0.3">
      <c r="A952" s="39"/>
    </row>
    <row r="953" spans="1:1" x14ac:dyDescent="0.3">
      <c r="A953" s="39"/>
    </row>
    <row r="954" spans="1:1" x14ac:dyDescent="0.3">
      <c r="A954" s="39"/>
    </row>
    <row r="955" spans="1:1" x14ac:dyDescent="0.3">
      <c r="A955" s="39"/>
    </row>
    <row r="956" spans="1:1" x14ac:dyDescent="0.3">
      <c r="A956" s="39"/>
    </row>
    <row r="957" spans="1:1" x14ac:dyDescent="0.3">
      <c r="A957" s="39"/>
    </row>
    <row r="958" spans="1:1" x14ac:dyDescent="0.3">
      <c r="A958" s="39"/>
    </row>
    <row r="959" spans="1:1" x14ac:dyDescent="0.3">
      <c r="A959" s="39"/>
    </row>
    <row r="960" spans="1:1" x14ac:dyDescent="0.3">
      <c r="A960" s="39"/>
    </row>
    <row r="961" spans="1:1" x14ac:dyDescent="0.3">
      <c r="A961" s="39"/>
    </row>
    <row r="962" spans="1:1" x14ac:dyDescent="0.3">
      <c r="A962" s="39"/>
    </row>
    <row r="963" spans="1:1" x14ac:dyDescent="0.3">
      <c r="A963" s="39"/>
    </row>
    <row r="964" spans="1:1" x14ac:dyDescent="0.3">
      <c r="A964" s="39"/>
    </row>
    <row r="965" spans="1:1" x14ac:dyDescent="0.3">
      <c r="A965" s="39"/>
    </row>
    <row r="966" spans="1:1" x14ac:dyDescent="0.3">
      <c r="A966" s="39"/>
    </row>
    <row r="967" spans="1:1" x14ac:dyDescent="0.3">
      <c r="A967" s="39"/>
    </row>
    <row r="968" spans="1:1" x14ac:dyDescent="0.3">
      <c r="A968" s="39"/>
    </row>
    <row r="969" spans="1:1" x14ac:dyDescent="0.3">
      <c r="A969" s="39"/>
    </row>
    <row r="970" spans="1:1" x14ac:dyDescent="0.3">
      <c r="A970" s="39"/>
    </row>
    <row r="971" spans="1:1" x14ac:dyDescent="0.3">
      <c r="A971" s="39"/>
    </row>
    <row r="972" spans="1:1" x14ac:dyDescent="0.3">
      <c r="A972" s="39"/>
    </row>
    <row r="973" spans="1:1" x14ac:dyDescent="0.3">
      <c r="A973" s="39"/>
    </row>
    <row r="974" spans="1:1" x14ac:dyDescent="0.3">
      <c r="A974" s="39"/>
    </row>
    <row r="975" spans="1:1" x14ac:dyDescent="0.3">
      <c r="A975" s="39"/>
    </row>
    <row r="976" spans="1:1" x14ac:dyDescent="0.3">
      <c r="A976" s="39"/>
    </row>
    <row r="977" spans="1:1" x14ac:dyDescent="0.3">
      <c r="A977" s="39"/>
    </row>
    <row r="978" spans="1:1" x14ac:dyDescent="0.3">
      <c r="A978" s="39"/>
    </row>
    <row r="979" spans="1:1" x14ac:dyDescent="0.3">
      <c r="A979" s="39"/>
    </row>
    <row r="980" spans="1:1" x14ac:dyDescent="0.3">
      <c r="A980" s="39"/>
    </row>
    <row r="981" spans="1:1" x14ac:dyDescent="0.3">
      <c r="A981" s="39"/>
    </row>
    <row r="982" spans="1:1" x14ac:dyDescent="0.3">
      <c r="A982" s="39"/>
    </row>
    <row r="983" spans="1:1" x14ac:dyDescent="0.3">
      <c r="A983" s="39"/>
    </row>
    <row r="984" spans="1:1" x14ac:dyDescent="0.3">
      <c r="A984" s="39"/>
    </row>
    <row r="985" spans="1:1" x14ac:dyDescent="0.3">
      <c r="A985" s="39"/>
    </row>
    <row r="986" spans="1:1" x14ac:dyDescent="0.3">
      <c r="A986" s="39"/>
    </row>
    <row r="987" spans="1:1" x14ac:dyDescent="0.3">
      <c r="A987" s="39"/>
    </row>
    <row r="988" spans="1:1" x14ac:dyDescent="0.3">
      <c r="A988" s="39"/>
    </row>
    <row r="989" spans="1:1" x14ac:dyDescent="0.3">
      <c r="A989" s="39"/>
    </row>
    <row r="990" spans="1:1" x14ac:dyDescent="0.3">
      <c r="A990" s="39"/>
    </row>
    <row r="991" spans="1:1" x14ac:dyDescent="0.3">
      <c r="A991" s="39"/>
    </row>
    <row r="992" spans="1:1" x14ac:dyDescent="0.3">
      <c r="A992" s="39"/>
    </row>
    <row r="993" spans="1:1" x14ac:dyDescent="0.3">
      <c r="A993" s="39"/>
    </row>
    <row r="994" spans="1:1" x14ac:dyDescent="0.3">
      <c r="A994" s="39"/>
    </row>
    <row r="995" spans="1:1" x14ac:dyDescent="0.3">
      <c r="A995" s="39"/>
    </row>
    <row r="996" spans="1:1" x14ac:dyDescent="0.3">
      <c r="A996" s="39"/>
    </row>
    <row r="997" spans="1:1" x14ac:dyDescent="0.3">
      <c r="A997" s="39"/>
    </row>
    <row r="998" spans="1:1" x14ac:dyDescent="0.3">
      <c r="A998" s="39"/>
    </row>
    <row r="999" spans="1:1" x14ac:dyDescent="0.3">
      <c r="A999" s="39"/>
    </row>
    <row r="1000" spans="1:1" x14ac:dyDescent="0.3">
      <c r="A1000" s="39"/>
    </row>
    <row r="1001" spans="1:1" x14ac:dyDescent="0.3">
      <c r="A1001" s="39"/>
    </row>
    <row r="1002" spans="1:1" x14ac:dyDescent="0.3">
      <c r="A1002" s="39"/>
    </row>
    <row r="1003" spans="1:1" x14ac:dyDescent="0.3">
      <c r="A1003" s="39"/>
    </row>
    <row r="1004" spans="1:1" x14ac:dyDescent="0.3">
      <c r="A1004" s="39"/>
    </row>
    <row r="1005" spans="1:1" x14ac:dyDescent="0.3">
      <c r="A1005" s="39"/>
    </row>
    <row r="1006" spans="1:1" x14ac:dyDescent="0.3">
      <c r="A1006" s="39"/>
    </row>
    <row r="1007" spans="1:1" x14ac:dyDescent="0.3">
      <c r="A1007" s="39"/>
    </row>
    <row r="1008" spans="1:1" x14ac:dyDescent="0.3">
      <c r="A1008" s="39"/>
    </row>
    <row r="1009" spans="1:1" x14ac:dyDescent="0.3">
      <c r="A1009" s="39"/>
    </row>
    <row r="1010" spans="1:1" x14ac:dyDescent="0.3">
      <c r="A1010" s="39"/>
    </row>
    <row r="1011" spans="1:1" x14ac:dyDescent="0.3">
      <c r="A1011" s="39"/>
    </row>
    <row r="1012" spans="1:1" x14ac:dyDescent="0.3">
      <c r="A1012" s="39"/>
    </row>
    <row r="1013" spans="1:1" x14ac:dyDescent="0.3">
      <c r="A1013" s="39"/>
    </row>
    <row r="1014" spans="1:1" x14ac:dyDescent="0.3">
      <c r="A1014" s="39"/>
    </row>
    <row r="1015" spans="1:1" x14ac:dyDescent="0.3">
      <c r="A1015" s="39"/>
    </row>
    <row r="1016" spans="1:1" x14ac:dyDescent="0.3">
      <c r="A1016" s="39"/>
    </row>
    <row r="1017" spans="1:1" x14ac:dyDescent="0.3">
      <c r="A1017" s="39"/>
    </row>
    <row r="1018" spans="1:1" x14ac:dyDescent="0.3">
      <c r="A1018" s="39"/>
    </row>
    <row r="1019" spans="1:1" x14ac:dyDescent="0.3">
      <c r="A1019" s="39"/>
    </row>
    <row r="1020" spans="1:1" x14ac:dyDescent="0.3">
      <c r="A1020" s="39"/>
    </row>
    <row r="1021" spans="1:1" x14ac:dyDescent="0.3">
      <c r="A1021" s="39"/>
    </row>
    <row r="1022" spans="1:1" x14ac:dyDescent="0.3">
      <c r="A1022" s="39"/>
    </row>
    <row r="1023" spans="1:1" x14ac:dyDescent="0.3">
      <c r="A1023" s="39"/>
    </row>
    <row r="1024" spans="1:1" x14ac:dyDescent="0.3">
      <c r="A1024" s="39"/>
    </row>
    <row r="1025" spans="1:1" x14ac:dyDescent="0.3">
      <c r="A1025" s="39"/>
    </row>
    <row r="1026" spans="1:1" x14ac:dyDescent="0.3">
      <c r="A1026" s="39"/>
    </row>
    <row r="1027" spans="1:1" x14ac:dyDescent="0.3">
      <c r="A1027" s="39"/>
    </row>
    <row r="1028" spans="1:1" x14ac:dyDescent="0.3">
      <c r="A1028" s="39"/>
    </row>
    <row r="1029" spans="1:1" x14ac:dyDescent="0.3">
      <c r="A1029" s="39"/>
    </row>
    <row r="1030" spans="1:1" x14ac:dyDescent="0.3">
      <c r="A1030" s="39"/>
    </row>
    <row r="1031" spans="1:1" x14ac:dyDescent="0.3">
      <c r="A1031" s="39"/>
    </row>
    <row r="1032" spans="1:1" x14ac:dyDescent="0.3">
      <c r="A1032" s="39"/>
    </row>
    <row r="1033" spans="1:1" x14ac:dyDescent="0.3">
      <c r="A1033" s="39"/>
    </row>
    <row r="1034" spans="1:1" x14ac:dyDescent="0.3">
      <c r="A1034" s="39"/>
    </row>
    <row r="1035" spans="1:1" x14ac:dyDescent="0.3">
      <c r="A1035" s="39"/>
    </row>
    <row r="1036" spans="1:1" x14ac:dyDescent="0.3">
      <c r="A1036" s="39"/>
    </row>
    <row r="1037" spans="1:1" x14ac:dyDescent="0.3">
      <c r="A1037" s="39"/>
    </row>
    <row r="1038" spans="1:1" x14ac:dyDescent="0.3">
      <c r="A1038" s="39"/>
    </row>
    <row r="1039" spans="1:1" x14ac:dyDescent="0.3">
      <c r="A1039" s="39"/>
    </row>
    <row r="1040" spans="1:1" x14ac:dyDescent="0.3">
      <c r="A1040" s="39"/>
    </row>
    <row r="1041" spans="1:1" x14ac:dyDescent="0.3">
      <c r="A1041" s="39"/>
    </row>
    <row r="1042" spans="1:1" x14ac:dyDescent="0.3">
      <c r="A1042" s="39"/>
    </row>
    <row r="1043" spans="1:1" x14ac:dyDescent="0.3">
      <c r="A1043" s="39"/>
    </row>
    <row r="1044" spans="1:1" x14ac:dyDescent="0.3">
      <c r="A1044" s="39"/>
    </row>
    <row r="1045" spans="1:1" x14ac:dyDescent="0.3">
      <c r="A1045" s="39"/>
    </row>
    <row r="1046" spans="1:1" x14ac:dyDescent="0.3">
      <c r="A1046" s="39"/>
    </row>
    <row r="1047" spans="1:1" x14ac:dyDescent="0.3">
      <c r="A1047" s="39"/>
    </row>
    <row r="1048" spans="1:1" x14ac:dyDescent="0.3">
      <c r="A1048" s="39"/>
    </row>
    <row r="1049" spans="1:1" x14ac:dyDescent="0.3">
      <c r="A1049" s="39"/>
    </row>
    <row r="1050" spans="1:1" x14ac:dyDescent="0.3">
      <c r="A1050" s="39"/>
    </row>
    <row r="1051" spans="1:1" x14ac:dyDescent="0.3">
      <c r="A1051" s="39"/>
    </row>
    <row r="1052" spans="1:1" x14ac:dyDescent="0.3">
      <c r="A1052" s="39"/>
    </row>
    <row r="1053" spans="1:1" x14ac:dyDescent="0.3">
      <c r="A1053" s="39"/>
    </row>
    <row r="1054" spans="1:1" x14ac:dyDescent="0.3">
      <c r="A1054" s="39"/>
    </row>
    <row r="1055" spans="1:1" x14ac:dyDescent="0.3">
      <c r="A1055" s="39"/>
    </row>
    <row r="1056" spans="1:1" x14ac:dyDescent="0.3">
      <c r="A1056" s="39"/>
    </row>
    <row r="1057" spans="1:1" x14ac:dyDescent="0.3">
      <c r="A1057" s="39"/>
    </row>
    <row r="1058" spans="1:1" x14ac:dyDescent="0.3">
      <c r="A1058" s="39"/>
    </row>
    <row r="1059" spans="1:1" x14ac:dyDescent="0.3">
      <c r="A1059" s="39"/>
    </row>
    <row r="1060" spans="1:1" x14ac:dyDescent="0.3">
      <c r="A1060" s="39"/>
    </row>
    <row r="1061" spans="1:1" x14ac:dyDescent="0.3">
      <c r="A1061" s="39"/>
    </row>
    <row r="1062" spans="1:1" x14ac:dyDescent="0.3">
      <c r="A1062" s="39"/>
    </row>
    <row r="1063" spans="1:1" x14ac:dyDescent="0.3">
      <c r="A1063" s="39"/>
    </row>
    <row r="1064" spans="1:1" x14ac:dyDescent="0.3">
      <c r="A1064" s="39"/>
    </row>
    <row r="1065" spans="1:1" x14ac:dyDescent="0.3">
      <c r="A1065" s="3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
  <sheetViews>
    <sheetView workbookViewId="0">
      <selection activeCell="A2" sqref="A2"/>
    </sheetView>
  </sheetViews>
  <sheetFormatPr defaultRowHeight="14.4" x14ac:dyDescent="0.3"/>
  <cols>
    <col min="1" max="1" width="18.6640625" bestFit="1" customWidth="1"/>
    <col min="2" max="2" width="10.6640625" bestFit="1" customWidth="1"/>
    <col min="3" max="3" width="11.5546875" bestFit="1" customWidth="1"/>
    <col min="4" max="4" width="9.6640625" bestFit="1" customWidth="1"/>
    <col min="5" max="5" width="11.5546875" bestFit="1" customWidth="1"/>
    <col min="6" max="6" width="10.6640625" bestFit="1" customWidth="1"/>
    <col min="7" max="9" width="9.6640625" bestFit="1" customWidth="1"/>
    <col min="10" max="10" width="10.6640625" bestFit="1" customWidth="1"/>
  </cols>
  <sheetData>
    <row r="1" spans="1:7" x14ac:dyDescent="0.3">
      <c r="A1" s="57" t="s">
        <v>1466</v>
      </c>
      <c r="B1" s="57" t="s">
        <v>1465</v>
      </c>
      <c r="C1" s="57" t="s">
        <v>1467</v>
      </c>
      <c r="D1" s="57" t="s">
        <v>1468</v>
      </c>
      <c r="E1" s="57" t="s">
        <v>1469</v>
      </c>
      <c r="G1" s="57"/>
    </row>
    <row r="2" spans="1:7" x14ac:dyDescent="0.3">
      <c r="A2" s="64">
        <v>42277</v>
      </c>
      <c r="B2" t="s">
        <v>1470</v>
      </c>
      <c r="C2" s="61">
        <v>0.71099999999999997</v>
      </c>
      <c r="D2" s="61">
        <v>0.91200000000000003</v>
      </c>
      <c r="E2" s="62">
        <v>19799</v>
      </c>
    </row>
    <row r="3" spans="1:7" x14ac:dyDescent="0.3">
      <c r="A3" s="64">
        <v>42369</v>
      </c>
      <c r="B3" t="s">
        <v>1471</v>
      </c>
      <c r="C3" s="61">
        <v>0.71499999999999997</v>
      </c>
      <c r="D3" s="61">
        <v>0.91200000000000003</v>
      </c>
      <c r="E3" s="62">
        <v>20149</v>
      </c>
    </row>
    <row r="4" spans="1:7" x14ac:dyDescent="0.3">
      <c r="A4" s="64">
        <v>42460</v>
      </c>
      <c r="B4" s="63" t="s">
        <v>1471</v>
      </c>
      <c r="C4" s="61">
        <v>0.71499999999999997</v>
      </c>
      <c r="D4" s="61">
        <v>0.91200000000000003</v>
      </c>
      <c r="E4" s="62">
        <v>20149</v>
      </c>
    </row>
    <row r="5" spans="1:7" x14ac:dyDescent="0.3">
      <c r="A5" s="64">
        <v>42551</v>
      </c>
      <c r="B5" s="63" t="s">
        <v>1471</v>
      </c>
      <c r="C5" s="61">
        <v>0.71499999999999997</v>
      </c>
      <c r="D5" s="61">
        <v>0.91200000000000003</v>
      </c>
      <c r="E5" s="62">
        <v>20149</v>
      </c>
    </row>
    <row r="6" spans="1:7" x14ac:dyDescent="0.3">
      <c r="A6" s="64">
        <v>42643</v>
      </c>
      <c r="B6" s="63" t="s">
        <v>1471</v>
      </c>
      <c r="C6" s="61">
        <v>0.71499999999999997</v>
      </c>
      <c r="D6" s="61">
        <v>0.91200000000000003</v>
      </c>
      <c r="E6" s="62">
        <v>20149</v>
      </c>
    </row>
    <row r="7" spans="1:7" x14ac:dyDescent="0.3">
      <c r="A7" s="64">
        <v>42735</v>
      </c>
      <c r="B7" t="s">
        <v>1472</v>
      </c>
      <c r="C7" s="61">
        <v>0.72299999999999998</v>
      </c>
      <c r="D7" s="61">
        <v>0.91299999999999992</v>
      </c>
      <c r="E7" s="62">
        <v>20609</v>
      </c>
    </row>
    <row r="8" spans="1:7" x14ac:dyDescent="0.3">
      <c r="A8" s="64">
        <v>42825</v>
      </c>
      <c r="B8" s="63" t="s">
        <v>1472</v>
      </c>
      <c r="C8" s="61">
        <v>0.72299999999999998</v>
      </c>
      <c r="D8" s="61">
        <v>0.91299999999999992</v>
      </c>
      <c r="E8" s="62">
        <v>20609</v>
      </c>
    </row>
    <row r="9" spans="1:7" x14ac:dyDescent="0.3">
      <c r="A9" s="64">
        <v>42916</v>
      </c>
      <c r="B9" s="63" t="s">
        <v>1472</v>
      </c>
      <c r="C9" s="61">
        <v>0.72299999999999998</v>
      </c>
      <c r="D9" s="61">
        <v>0.91299999999999992</v>
      </c>
      <c r="E9" s="62">
        <v>20609</v>
      </c>
    </row>
    <row r="10" spans="1:7" x14ac:dyDescent="0.3">
      <c r="A10" s="64">
        <v>43008</v>
      </c>
      <c r="B10" s="63" t="s">
        <v>1472</v>
      </c>
      <c r="C10" s="61">
        <v>0.72299999999999998</v>
      </c>
      <c r="D10" s="61">
        <v>0.91299999999999992</v>
      </c>
      <c r="E10" s="62">
        <v>20609</v>
      </c>
    </row>
    <row r="11" spans="1:7" x14ac:dyDescent="0.3">
      <c r="A11" s="64">
        <v>43100</v>
      </c>
      <c r="B11" t="s">
        <v>1473</v>
      </c>
      <c r="C11" t="s">
        <v>1474</v>
      </c>
      <c r="D11" s="63" t="s">
        <v>1474</v>
      </c>
      <c r="E11" s="63" t="s">
        <v>1474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zoomScale="85" zoomScaleNormal="85" workbookViewId="0"/>
  </sheetViews>
  <sheetFormatPr defaultRowHeight="14.4" x14ac:dyDescent="0.3"/>
  <cols>
    <col min="1" max="1" width="18.33203125" customWidth="1"/>
    <col min="2" max="2" width="7.5546875" bestFit="1" customWidth="1"/>
    <col min="3" max="3" width="27" customWidth="1"/>
    <col min="4" max="4" width="45.5546875" customWidth="1"/>
    <col min="5" max="5" width="24.6640625" customWidth="1"/>
    <col min="6" max="6" width="22.44140625" customWidth="1"/>
    <col min="7" max="7" width="21.88671875" customWidth="1"/>
    <col min="8" max="8" width="20.33203125" customWidth="1"/>
    <col min="9" max="9" width="17.109375" customWidth="1"/>
  </cols>
  <sheetData>
    <row r="1" spans="1:9" ht="21" thickBot="1" x14ac:dyDescent="0.35">
      <c r="A1" s="69" t="s">
        <v>1479</v>
      </c>
      <c r="B1" s="70" t="s">
        <v>1480</v>
      </c>
      <c r="C1" s="69" t="s">
        <v>1481</v>
      </c>
      <c r="D1" s="69" t="s">
        <v>1482</v>
      </c>
      <c r="E1" s="71" t="s">
        <v>1483</v>
      </c>
      <c r="F1" s="69" t="s">
        <v>1484</v>
      </c>
      <c r="G1" s="71" t="s">
        <v>1485</v>
      </c>
      <c r="H1" s="69" t="s">
        <v>1486</v>
      </c>
      <c r="I1" s="72" t="s">
        <v>1487</v>
      </c>
    </row>
    <row r="2" spans="1:9" s="63" customFormat="1" ht="225" thickTop="1" x14ac:dyDescent="0.3">
      <c r="A2" s="73" t="s">
        <v>15</v>
      </c>
      <c r="B2" s="74" t="s">
        <v>1488</v>
      </c>
      <c r="C2" s="75" t="s">
        <v>1489</v>
      </c>
      <c r="D2" s="76" t="s">
        <v>1600</v>
      </c>
      <c r="E2" s="77" t="s">
        <v>1490</v>
      </c>
      <c r="F2" s="76" t="s">
        <v>1491</v>
      </c>
      <c r="G2" s="77" t="s">
        <v>1492</v>
      </c>
      <c r="H2" s="78" t="s">
        <v>1493</v>
      </c>
      <c r="I2" s="79" t="s">
        <v>1494</v>
      </c>
    </row>
    <row r="3" spans="1:9" s="63" customFormat="1" ht="183.6" x14ac:dyDescent="0.3">
      <c r="A3" s="80" t="s">
        <v>16</v>
      </c>
      <c r="B3" s="81" t="s">
        <v>1495</v>
      </c>
      <c r="C3" s="82" t="s">
        <v>1496</v>
      </c>
      <c r="D3" s="83" t="s">
        <v>1601</v>
      </c>
      <c r="E3" s="77" t="s">
        <v>1490</v>
      </c>
      <c r="F3" s="84" t="s">
        <v>1497</v>
      </c>
      <c r="G3" s="77" t="s">
        <v>1492</v>
      </c>
      <c r="H3" s="85" t="s">
        <v>1498</v>
      </c>
      <c r="I3" s="79" t="s">
        <v>1499</v>
      </c>
    </row>
    <row r="4" spans="1:9" s="63" customFormat="1" ht="163.19999999999999" x14ac:dyDescent="0.3">
      <c r="A4" s="80" t="s">
        <v>17</v>
      </c>
      <c r="B4" s="81" t="s">
        <v>1500</v>
      </c>
      <c r="C4" s="82" t="s">
        <v>1501</v>
      </c>
      <c r="D4" s="83" t="s">
        <v>1602</v>
      </c>
      <c r="E4" s="77" t="s">
        <v>1490</v>
      </c>
      <c r="F4" s="84" t="s">
        <v>1502</v>
      </c>
      <c r="G4" s="77" t="s">
        <v>1492</v>
      </c>
      <c r="H4" s="85" t="s">
        <v>1503</v>
      </c>
      <c r="I4" s="79" t="s">
        <v>1499</v>
      </c>
    </row>
    <row r="5" spans="1:9" s="63" customFormat="1" ht="183.6" x14ac:dyDescent="0.3">
      <c r="A5" s="80" t="s">
        <v>1504</v>
      </c>
      <c r="B5" s="81" t="s">
        <v>1505</v>
      </c>
      <c r="C5" s="86" t="s">
        <v>1506</v>
      </c>
      <c r="D5" s="83" t="s">
        <v>1603</v>
      </c>
      <c r="E5" s="77" t="s">
        <v>1490</v>
      </c>
      <c r="F5" s="84" t="s">
        <v>1507</v>
      </c>
      <c r="G5" s="77" t="s">
        <v>1492</v>
      </c>
      <c r="H5" s="85" t="s">
        <v>1503</v>
      </c>
      <c r="I5" s="79" t="s">
        <v>1508</v>
      </c>
    </row>
    <row r="6" spans="1:9" s="63" customFormat="1" ht="51" x14ac:dyDescent="0.3">
      <c r="A6" s="80" t="s">
        <v>21</v>
      </c>
      <c r="B6" s="81" t="s">
        <v>1543</v>
      </c>
      <c r="C6" s="83" t="s">
        <v>1544</v>
      </c>
      <c r="D6" s="83" t="s">
        <v>1604</v>
      </c>
      <c r="E6" s="77" t="s">
        <v>1545</v>
      </c>
      <c r="F6" s="84" t="s">
        <v>1546</v>
      </c>
      <c r="G6" s="77" t="s">
        <v>1547</v>
      </c>
      <c r="H6" s="85" t="s">
        <v>1548</v>
      </c>
      <c r="I6" s="79" t="s">
        <v>1549</v>
      </c>
    </row>
    <row r="7" spans="1:9" s="63" customFormat="1" ht="91.8" x14ac:dyDescent="0.3">
      <c r="A7" s="87" t="s">
        <v>1619</v>
      </c>
      <c r="B7" s="81" t="s">
        <v>1620</v>
      </c>
      <c r="C7" s="84" t="s">
        <v>1621</v>
      </c>
      <c r="D7" s="84" t="s">
        <v>1622</v>
      </c>
      <c r="E7" s="79" t="s">
        <v>1509</v>
      </c>
      <c r="F7" s="84" t="s">
        <v>1510</v>
      </c>
      <c r="G7" s="79" t="s">
        <v>1623</v>
      </c>
      <c r="H7" s="95" t="s">
        <v>1511</v>
      </c>
      <c r="I7" s="96" t="s">
        <v>1512</v>
      </c>
    </row>
    <row r="8" spans="1:9" s="63" customFormat="1" ht="102" x14ac:dyDescent="0.3">
      <c r="A8" s="87" t="s">
        <v>1624</v>
      </c>
      <c r="B8" s="81" t="s">
        <v>1605</v>
      </c>
      <c r="C8" s="76" t="s">
        <v>1606</v>
      </c>
      <c r="D8" s="84" t="s">
        <v>1625</v>
      </c>
      <c r="E8" s="77" t="s">
        <v>1509</v>
      </c>
      <c r="F8" s="76" t="s">
        <v>1510</v>
      </c>
      <c r="G8" s="77" t="s">
        <v>1626</v>
      </c>
      <c r="H8" s="78" t="s">
        <v>1511</v>
      </c>
      <c r="I8" s="79" t="s">
        <v>1512</v>
      </c>
    </row>
    <row r="9" spans="1:9" s="63" customFormat="1" ht="91.8" x14ac:dyDescent="0.3">
      <c r="A9" s="80" t="s">
        <v>1521</v>
      </c>
      <c r="B9" s="81" t="s">
        <v>1522</v>
      </c>
      <c r="C9" s="83" t="s">
        <v>1523</v>
      </c>
      <c r="D9" s="83" t="s">
        <v>1524</v>
      </c>
      <c r="E9" s="77" t="s">
        <v>1509</v>
      </c>
      <c r="F9" s="84" t="s">
        <v>1525</v>
      </c>
      <c r="G9" s="77" t="s">
        <v>1526</v>
      </c>
      <c r="H9" s="85" t="s">
        <v>1527</v>
      </c>
      <c r="I9" s="79" t="s">
        <v>1528</v>
      </c>
    </row>
    <row r="10" spans="1:9" s="63" customFormat="1" ht="122.4" x14ac:dyDescent="0.3">
      <c r="A10" s="80" t="s">
        <v>1478</v>
      </c>
      <c r="B10" s="81" t="s">
        <v>1563</v>
      </c>
      <c r="C10" s="83" t="s">
        <v>1564</v>
      </c>
      <c r="D10" s="83" t="s">
        <v>1607</v>
      </c>
      <c r="E10" s="77" t="s">
        <v>1565</v>
      </c>
      <c r="F10" s="84" t="s">
        <v>1566</v>
      </c>
      <c r="G10" s="77" t="s">
        <v>1567</v>
      </c>
      <c r="H10" s="85" t="s">
        <v>1568</v>
      </c>
      <c r="I10" s="79" t="s">
        <v>1569</v>
      </c>
    </row>
    <row r="11" spans="1:9" s="63" customFormat="1" ht="81.599999999999994" x14ac:dyDescent="0.3">
      <c r="A11" s="80" t="s">
        <v>22</v>
      </c>
      <c r="B11" s="81" t="s">
        <v>1550</v>
      </c>
      <c r="C11" s="83" t="s">
        <v>1551</v>
      </c>
      <c r="D11" s="84" t="s">
        <v>1608</v>
      </c>
      <c r="E11" s="77" t="s">
        <v>1552</v>
      </c>
      <c r="F11" s="84" t="s">
        <v>1553</v>
      </c>
      <c r="G11" s="77" t="s">
        <v>1554</v>
      </c>
      <c r="H11" s="85" t="s">
        <v>1555</v>
      </c>
      <c r="I11" s="79" t="s">
        <v>1556</v>
      </c>
    </row>
    <row r="12" spans="1:9" s="63" customFormat="1" ht="91.8" x14ac:dyDescent="0.3">
      <c r="A12" s="87" t="s">
        <v>1609</v>
      </c>
      <c r="B12" s="81" t="s">
        <v>1570</v>
      </c>
      <c r="C12" s="84" t="s">
        <v>1571</v>
      </c>
      <c r="D12" s="84" t="s">
        <v>1610</v>
      </c>
      <c r="E12" s="77" t="s">
        <v>1572</v>
      </c>
      <c r="F12" s="84" t="s">
        <v>1573</v>
      </c>
      <c r="G12" s="77" t="s">
        <v>1574</v>
      </c>
      <c r="H12" s="78" t="s">
        <v>1575</v>
      </c>
      <c r="I12" s="79" t="s">
        <v>1576</v>
      </c>
    </row>
    <row r="13" spans="1:9" s="63" customFormat="1" ht="173.4" x14ac:dyDescent="0.3">
      <c r="A13" s="80" t="s">
        <v>1557</v>
      </c>
      <c r="B13" s="88" t="s">
        <v>1558</v>
      </c>
      <c r="C13" s="89" t="s">
        <v>1611</v>
      </c>
      <c r="D13" s="83" t="s">
        <v>1612</v>
      </c>
      <c r="E13" s="77" t="s">
        <v>1559</v>
      </c>
      <c r="F13" s="84" t="s">
        <v>1560</v>
      </c>
      <c r="G13" s="77" t="s">
        <v>1592</v>
      </c>
      <c r="H13" s="85" t="s">
        <v>1561</v>
      </c>
      <c r="I13" s="79" t="s">
        <v>1562</v>
      </c>
    </row>
    <row r="14" spans="1:9" s="63" customFormat="1" ht="112.2" x14ac:dyDescent="0.3">
      <c r="A14" s="80" t="s">
        <v>20</v>
      </c>
      <c r="B14" s="88" t="s">
        <v>1537</v>
      </c>
      <c r="C14" s="83" t="s">
        <v>1538</v>
      </c>
      <c r="D14" s="83" t="s">
        <v>1613</v>
      </c>
      <c r="E14" s="77" t="s">
        <v>1539</v>
      </c>
      <c r="F14" s="84" t="s">
        <v>1540</v>
      </c>
      <c r="G14" s="77" t="s">
        <v>1591</v>
      </c>
      <c r="H14" s="85" t="s">
        <v>1541</v>
      </c>
      <c r="I14" s="79" t="s">
        <v>1542</v>
      </c>
    </row>
    <row r="15" spans="1:9" s="63" customFormat="1" ht="265.2" x14ac:dyDescent="0.3">
      <c r="A15" s="87" t="s">
        <v>1614</v>
      </c>
      <c r="B15" s="90" t="s">
        <v>1577</v>
      </c>
      <c r="C15" s="91" t="s">
        <v>1578</v>
      </c>
      <c r="D15" s="84" t="s">
        <v>1615</v>
      </c>
      <c r="E15" s="77" t="s">
        <v>1579</v>
      </c>
      <c r="F15" s="84" t="s">
        <v>1580</v>
      </c>
      <c r="G15" s="77" t="s">
        <v>1581</v>
      </c>
      <c r="H15" s="78" t="s">
        <v>1582</v>
      </c>
      <c r="I15" s="79" t="s">
        <v>1583</v>
      </c>
    </row>
    <row r="16" spans="1:9" s="63" customFormat="1" ht="71.400000000000006" x14ac:dyDescent="0.3">
      <c r="A16" s="80" t="s">
        <v>1513</v>
      </c>
      <c r="B16" s="81" t="s">
        <v>1514</v>
      </c>
      <c r="C16" s="83" t="s">
        <v>1515</v>
      </c>
      <c r="D16" s="83" t="s">
        <v>1616</v>
      </c>
      <c r="E16" s="77" t="s">
        <v>1516</v>
      </c>
      <c r="F16" s="84" t="s">
        <v>1517</v>
      </c>
      <c r="G16" s="77" t="s">
        <v>1518</v>
      </c>
      <c r="H16" s="85" t="s">
        <v>1519</v>
      </c>
      <c r="I16" s="79" t="s">
        <v>1520</v>
      </c>
    </row>
    <row r="17" spans="1:9" s="63" customFormat="1" ht="102" x14ac:dyDescent="0.3">
      <c r="A17" s="80" t="s">
        <v>19</v>
      </c>
      <c r="B17" s="81" t="s">
        <v>1529</v>
      </c>
      <c r="C17" s="83" t="s">
        <v>1530</v>
      </c>
      <c r="D17" s="83" t="s">
        <v>1531</v>
      </c>
      <c r="E17" s="77" t="s">
        <v>1532</v>
      </c>
      <c r="F17" s="84" t="s">
        <v>1533</v>
      </c>
      <c r="G17" s="77" t="s">
        <v>1534</v>
      </c>
      <c r="H17" s="85" t="s">
        <v>1535</v>
      </c>
      <c r="I17" s="79" t="s">
        <v>1536</v>
      </c>
    </row>
    <row r="18" spans="1:9" s="63" customFormat="1" ht="61.2" x14ac:dyDescent="0.3">
      <c r="A18" s="87" t="s">
        <v>1595</v>
      </c>
      <c r="B18" s="93" t="s">
        <v>1594</v>
      </c>
      <c r="C18" s="92" t="s">
        <v>1593</v>
      </c>
      <c r="D18" s="94" t="s">
        <v>1617</v>
      </c>
      <c r="E18" s="77" t="s">
        <v>1584</v>
      </c>
      <c r="F18" s="84" t="s">
        <v>1585</v>
      </c>
      <c r="G18" s="77" t="s">
        <v>1586</v>
      </c>
      <c r="H18" s="78" t="s">
        <v>1511</v>
      </c>
      <c r="I18" s="79" t="s">
        <v>1587</v>
      </c>
    </row>
    <row r="19" spans="1:9" s="63" customFormat="1" ht="102" x14ac:dyDescent="0.3">
      <c r="A19" s="87" t="s">
        <v>1596</v>
      </c>
      <c r="B19" s="93" t="s">
        <v>1599</v>
      </c>
      <c r="C19" s="83" t="s">
        <v>1598</v>
      </c>
      <c r="D19" s="83" t="s">
        <v>1618</v>
      </c>
      <c r="E19" s="77" t="s">
        <v>1588</v>
      </c>
      <c r="F19" s="84" t="s">
        <v>1589</v>
      </c>
      <c r="G19" s="77" t="s">
        <v>1586</v>
      </c>
      <c r="H19" s="85" t="s">
        <v>1597</v>
      </c>
      <c r="I19" s="79" t="s">
        <v>1590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D79E02-CBCC-49DF-AA7B-7363EF850B02}">
  <ds:schemaRefs>
    <ds:schemaRef ds:uri="http://schemas.microsoft.com/sharepoint/v3/contenttype/forms"/>
  </ds:schemaRefs>
</ds:datastoreItem>
</file>

<file path=customXml/itemProps2.xml><?xml version="1.0" encoding="utf-8"?>
<ds:datastoreItem xmlns:ds="http://schemas.openxmlformats.org/officeDocument/2006/customXml" ds:itemID="{7D263C18-EE9E-4885-869F-024AA1401B22}">
  <ds:schemaRefs>
    <ds:schemaRef ds:uri="http://www.w3.org/XML/1998/namespac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8AAEDB56-BB1F-4CBA-9B8C-1AD95CEA1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Enter 9130 Data</vt:lpstr>
      <vt:lpstr>ONET VALID</vt:lpstr>
      <vt:lpstr>NAICS Valid</vt:lpstr>
      <vt:lpstr>GPRA targets ref list</vt:lpstr>
      <vt:lpstr>Descriptions</vt:lpstr>
      <vt:lpstr>NAICS_4CODE_LIST</vt:lpstr>
      <vt:lpstr>ONET_CODE_LIST</vt:lpstr>
      <vt:lpstr>SUBMISSION_QUARTER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Hoekstra</dc:creator>
  <cp:lastModifiedBy>Grace McCall</cp:lastModifiedBy>
  <dcterms:created xsi:type="dcterms:W3CDTF">2016-01-13T17:01:30Z</dcterms:created>
  <dcterms:modified xsi:type="dcterms:W3CDTF">2020-01-09T18:39:19Z</dcterms:modified>
</cp:coreProperties>
</file>